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情報管理\情報政策担当\●GIS共有化\R2統合型GIS・個別GIS\オープンデータ\20210120(浄水課)オープンデータ\"/>
    </mc:Choice>
  </mc:AlternateContent>
  <bookViews>
    <workbookView xWindow="0" yWindow="0" windowWidth="20490" windowHeight="7635"/>
  </bookViews>
  <sheets>
    <sheet name="混合原水・浄水" sheetId="1" r:id="rId1"/>
    <sheet name="配水池" sheetId="2" r:id="rId2"/>
  </sheets>
  <externalReferences>
    <externalReference r:id="rId3"/>
  </externalReferences>
  <definedNames>
    <definedName name="_xlnm.Print_Area" localSheetId="0">混合原水・浄水!$A$1:$J$127</definedName>
    <definedName name="_xlnm.Print_Area" localSheetId="1">配水池!$A$1:$E$127</definedName>
    <definedName name="REP" localSheetId="0">混合原水・浄水!$L$7:$L$182</definedName>
    <definedName name="REP" localSheetId="1">配水池!$G$7:$G$182</definedName>
    <definedName name="REP">#REF!</definedName>
    <definedName name="STD" localSheetId="0">混合原水・浄水!$K$7:$K$182</definedName>
    <definedName name="STD" localSheetId="1">配水池!$F$7:$F$182</definedName>
    <definedName name="STD">#REF!</definedName>
    <definedName name="tansan">#REF!</definedName>
    <definedName name="ULM" localSheetId="0">混合原水・浄水!$M$7:$M$182</definedName>
    <definedName name="ULM" localSheetId="1">配水池!$H$7:$H$182</definedName>
    <definedName name="UL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E4" i="2"/>
  <c r="D5" i="2"/>
  <c r="D6" i="2"/>
  <c r="D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B60" i="2"/>
  <c r="E63" i="2"/>
  <c r="D64" i="2"/>
  <c r="D65" i="2"/>
  <c r="D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B94" i="2"/>
  <c r="E97" i="2"/>
  <c r="D98" i="2"/>
  <c r="D99" i="2"/>
  <c r="D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B1" i="1"/>
  <c r="J4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D21" i="1"/>
  <c r="E21" i="1"/>
  <c r="F21" i="1"/>
  <c r="G21" i="1"/>
  <c r="H21" i="1"/>
  <c r="I21" i="1"/>
  <c r="J21" i="1"/>
  <c r="D22" i="1"/>
  <c r="E22" i="1"/>
  <c r="F22" i="1"/>
  <c r="G22" i="1"/>
  <c r="H22" i="1"/>
  <c r="I22" i="1"/>
  <c r="J22" i="1"/>
  <c r="D23" i="1"/>
  <c r="E23" i="1"/>
  <c r="F23" i="1"/>
  <c r="G23" i="1"/>
  <c r="H23" i="1"/>
  <c r="I23" i="1"/>
  <c r="J23" i="1"/>
  <c r="D24" i="1"/>
  <c r="E24" i="1"/>
  <c r="F24" i="1"/>
  <c r="G24" i="1"/>
  <c r="H24" i="1"/>
  <c r="I24" i="1"/>
  <c r="J24" i="1"/>
  <c r="D25" i="1"/>
  <c r="E25" i="1"/>
  <c r="F25" i="1"/>
  <c r="G25" i="1"/>
  <c r="H25" i="1"/>
  <c r="I25" i="1"/>
  <c r="J25" i="1"/>
  <c r="D26" i="1"/>
  <c r="E26" i="1"/>
  <c r="F26" i="1"/>
  <c r="G26" i="1"/>
  <c r="H26" i="1"/>
  <c r="I26" i="1"/>
  <c r="J26" i="1"/>
  <c r="D27" i="1"/>
  <c r="E27" i="1"/>
  <c r="F27" i="1"/>
  <c r="G27" i="1"/>
  <c r="H27" i="1"/>
  <c r="I27" i="1"/>
  <c r="J27" i="1"/>
  <c r="D28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D30" i="1"/>
  <c r="E30" i="1"/>
  <c r="F30" i="1"/>
  <c r="G30" i="1"/>
  <c r="H30" i="1"/>
  <c r="I30" i="1"/>
  <c r="J30" i="1"/>
  <c r="D31" i="1"/>
  <c r="E31" i="1"/>
  <c r="F31" i="1"/>
  <c r="G31" i="1"/>
  <c r="H31" i="1"/>
  <c r="I31" i="1"/>
  <c r="J31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34" i="1"/>
  <c r="E34" i="1"/>
  <c r="F34" i="1"/>
  <c r="G34" i="1"/>
  <c r="H34" i="1"/>
  <c r="I34" i="1"/>
  <c r="J34" i="1"/>
  <c r="D35" i="1"/>
  <c r="E35" i="1"/>
  <c r="F35" i="1"/>
  <c r="G35" i="1"/>
  <c r="H35" i="1"/>
  <c r="I35" i="1"/>
  <c r="J35" i="1"/>
  <c r="D36" i="1"/>
  <c r="E36" i="1"/>
  <c r="F36" i="1"/>
  <c r="G36" i="1"/>
  <c r="H36" i="1"/>
  <c r="I36" i="1"/>
  <c r="J36" i="1"/>
  <c r="D37" i="1"/>
  <c r="E37" i="1"/>
  <c r="F37" i="1"/>
  <c r="G37" i="1"/>
  <c r="H37" i="1"/>
  <c r="I37" i="1"/>
  <c r="J37" i="1"/>
  <c r="D38" i="1"/>
  <c r="E38" i="1"/>
  <c r="F38" i="1"/>
  <c r="G38" i="1"/>
  <c r="H38" i="1"/>
  <c r="I38" i="1"/>
  <c r="J38" i="1"/>
  <c r="D39" i="1"/>
  <c r="E39" i="1"/>
  <c r="F39" i="1"/>
  <c r="G39" i="1"/>
  <c r="H39" i="1"/>
  <c r="I39" i="1"/>
  <c r="J39" i="1"/>
  <c r="D40" i="1"/>
  <c r="E40" i="1"/>
  <c r="F40" i="1"/>
  <c r="G40" i="1"/>
  <c r="H40" i="1"/>
  <c r="I40" i="1"/>
  <c r="J40" i="1"/>
  <c r="D41" i="1"/>
  <c r="E41" i="1"/>
  <c r="F41" i="1"/>
  <c r="G41" i="1"/>
  <c r="H41" i="1"/>
  <c r="I41" i="1"/>
  <c r="J41" i="1"/>
  <c r="D42" i="1"/>
  <c r="E42" i="1"/>
  <c r="F42" i="1"/>
  <c r="G42" i="1"/>
  <c r="H42" i="1"/>
  <c r="I42" i="1"/>
  <c r="J42" i="1"/>
  <c r="D43" i="1"/>
  <c r="E43" i="1"/>
  <c r="F43" i="1"/>
  <c r="G43" i="1"/>
  <c r="H43" i="1"/>
  <c r="I43" i="1"/>
  <c r="J43" i="1"/>
  <c r="D44" i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D48" i="1"/>
  <c r="E48" i="1"/>
  <c r="F48" i="1"/>
  <c r="G48" i="1"/>
  <c r="H48" i="1"/>
  <c r="I48" i="1"/>
  <c r="J48" i="1"/>
  <c r="D49" i="1"/>
  <c r="E49" i="1"/>
  <c r="F49" i="1"/>
  <c r="G49" i="1"/>
  <c r="H49" i="1"/>
  <c r="I49" i="1"/>
  <c r="J49" i="1"/>
  <c r="D50" i="1"/>
  <c r="E50" i="1"/>
  <c r="F50" i="1"/>
  <c r="G50" i="1"/>
  <c r="H50" i="1"/>
  <c r="I50" i="1"/>
  <c r="J50" i="1"/>
  <c r="D51" i="1"/>
  <c r="E51" i="1"/>
  <c r="F51" i="1"/>
  <c r="G51" i="1"/>
  <c r="H51" i="1"/>
  <c r="I51" i="1"/>
  <c r="J51" i="1"/>
  <c r="D52" i="1"/>
  <c r="E52" i="1"/>
  <c r="F52" i="1"/>
  <c r="G52" i="1"/>
  <c r="H52" i="1"/>
  <c r="I52" i="1"/>
  <c r="J52" i="1"/>
  <c r="D53" i="1"/>
  <c r="E53" i="1"/>
  <c r="F53" i="1"/>
  <c r="G53" i="1"/>
  <c r="H53" i="1"/>
  <c r="I53" i="1"/>
  <c r="J53" i="1"/>
  <c r="D54" i="1"/>
  <c r="E54" i="1"/>
  <c r="F54" i="1"/>
  <c r="G54" i="1"/>
  <c r="H54" i="1"/>
  <c r="I54" i="1"/>
  <c r="J54" i="1"/>
  <c r="D55" i="1"/>
  <c r="E55" i="1"/>
  <c r="F55" i="1"/>
  <c r="G55" i="1"/>
  <c r="H55" i="1"/>
  <c r="I55" i="1"/>
  <c r="J55" i="1"/>
  <c r="D56" i="1"/>
  <c r="E56" i="1"/>
  <c r="F56" i="1"/>
  <c r="G56" i="1"/>
  <c r="H56" i="1"/>
  <c r="I56" i="1"/>
  <c r="J56" i="1"/>
  <c r="D57" i="1"/>
  <c r="E57" i="1"/>
  <c r="F57" i="1"/>
  <c r="G57" i="1"/>
  <c r="H57" i="1"/>
  <c r="I57" i="1"/>
  <c r="J57" i="1"/>
  <c r="D58" i="1"/>
  <c r="E58" i="1"/>
  <c r="F58" i="1"/>
  <c r="G58" i="1"/>
  <c r="H58" i="1"/>
  <c r="I58" i="1"/>
  <c r="J58" i="1"/>
  <c r="B60" i="1"/>
  <c r="J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J67" i="1"/>
  <c r="D68" i="1"/>
  <c r="E68" i="1"/>
  <c r="F68" i="1"/>
  <c r="G68" i="1"/>
  <c r="H68" i="1"/>
  <c r="I68" i="1"/>
  <c r="J68" i="1"/>
  <c r="D69" i="1"/>
  <c r="E69" i="1"/>
  <c r="F69" i="1"/>
  <c r="G69" i="1"/>
  <c r="H69" i="1"/>
  <c r="I69" i="1"/>
  <c r="J69" i="1"/>
  <c r="D70" i="1"/>
  <c r="E70" i="1"/>
  <c r="F70" i="1"/>
  <c r="G70" i="1"/>
  <c r="H70" i="1"/>
  <c r="I70" i="1"/>
  <c r="J70" i="1"/>
  <c r="D71" i="1"/>
  <c r="E71" i="1"/>
  <c r="F71" i="1"/>
  <c r="G71" i="1"/>
  <c r="H71" i="1"/>
  <c r="I71" i="1"/>
  <c r="J71" i="1"/>
  <c r="D72" i="1"/>
  <c r="E72" i="1"/>
  <c r="F72" i="1"/>
  <c r="G72" i="1"/>
  <c r="H72" i="1"/>
  <c r="I72" i="1"/>
  <c r="J72" i="1"/>
  <c r="D73" i="1"/>
  <c r="E73" i="1"/>
  <c r="F73" i="1"/>
  <c r="G73" i="1"/>
  <c r="H73" i="1"/>
  <c r="I73" i="1"/>
  <c r="J73" i="1"/>
  <c r="D74" i="1"/>
  <c r="E74" i="1"/>
  <c r="F74" i="1"/>
  <c r="G74" i="1"/>
  <c r="H74" i="1"/>
  <c r="I74" i="1"/>
  <c r="J74" i="1"/>
  <c r="D75" i="1"/>
  <c r="E75" i="1"/>
  <c r="F75" i="1"/>
  <c r="G75" i="1"/>
  <c r="H75" i="1"/>
  <c r="I75" i="1"/>
  <c r="J75" i="1"/>
  <c r="D76" i="1"/>
  <c r="E76" i="1"/>
  <c r="F76" i="1"/>
  <c r="G76" i="1"/>
  <c r="H76" i="1"/>
  <c r="I76" i="1"/>
  <c r="J76" i="1"/>
  <c r="D77" i="1"/>
  <c r="E77" i="1"/>
  <c r="F77" i="1"/>
  <c r="G77" i="1"/>
  <c r="H77" i="1"/>
  <c r="I77" i="1"/>
  <c r="J77" i="1"/>
  <c r="D78" i="1"/>
  <c r="E78" i="1"/>
  <c r="F78" i="1"/>
  <c r="G78" i="1"/>
  <c r="H78" i="1"/>
  <c r="I78" i="1"/>
  <c r="J78" i="1"/>
  <c r="D79" i="1"/>
  <c r="E79" i="1"/>
  <c r="F79" i="1"/>
  <c r="G79" i="1"/>
  <c r="H79" i="1"/>
  <c r="I79" i="1"/>
  <c r="J79" i="1"/>
  <c r="D80" i="1"/>
  <c r="E80" i="1"/>
  <c r="F80" i="1"/>
  <c r="G80" i="1"/>
  <c r="H80" i="1"/>
  <c r="I80" i="1"/>
  <c r="J80" i="1"/>
  <c r="D81" i="1"/>
  <c r="E81" i="1"/>
  <c r="F81" i="1"/>
  <c r="G81" i="1"/>
  <c r="H81" i="1"/>
  <c r="I81" i="1"/>
  <c r="J81" i="1"/>
  <c r="D82" i="1"/>
  <c r="E82" i="1"/>
  <c r="F82" i="1"/>
  <c r="G82" i="1"/>
  <c r="H82" i="1"/>
  <c r="I82" i="1"/>
  <c r="J82" i="1"/>
  <c r="D83" i="1"/>
  <c r="E83" i="1"/>
  <c r="F83" i="1"/>
  <c r="G83" i="1"/>
  <c r="H83" i="1"/>
  <c r="I83" i="1"/>
  <c r="J83" i="1"/>
  <c r="D84" i="1"/>
  <c r="E84" i="1"/>
  <c r="F84" i="1"/>
  <c r="G84" i="1"/>
  <c r="H84" i="1"/>
  <c r="I84" i="1"/>
  <c r="J84" i="1"/>
  <c r="D85" i="1"/>
  <c r="E85" i="1"/>
  <c r="F85" i="1"/>
  <c r="G85" i="1"/>
  <c r="H85" i="1"/>
  <c r="I85" i="1"/>
  <c r="J85" i="1"/>
  <c r="D86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D88" i="1"/>
  <c r="E88" i="1"/>
  <c r="F88" i="1"/>
  <c r="G88" i="1"/>
  <c r="H88" i="1"/>
  <c r="I88" i="1"/>
  <c r="J88" i="1"/>
  <c r="D89" i="1"/>
  <c r="E89" i="1"/>
  <c r="F89" i="1"/>
  <c r="G89" i="1"/>
  <c r="H89" i="1"/>
  <c r="I89" i="1"/>
  <c r="J89" i="1"/>
  <c r="D90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92" i="1"/>
  <c r="E92" i="1"/>
  <c r="F92" i="1"/>
  <c r="G92" i="1"/>
  <c r="H92" i="1"/>
  <c r="I92" i="1"/>
  <c r="J92" i="1"/>
  <c r="B94" i="1"/>
  <c r="J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J101" i="1"/>
  <c r="D102" i="1"/>
  <c r="E102" i="1"/>
  <c r="F102" i="1"/>
  <c r="G102" i="1"/>
  <c r="H102" i="1"/>
  <c r="I102" i="1"/>
  <c r="J102" i="1"/>
  <c r="D103" i="1"/>
  <c r="E103" i="1"/>
  <c r="F103" i="1"/>
  <c r="G103" i="1"/>
  <c r="H103" i="1"/>
  <c r="I103" i="1"/>
  <c r="J103" i="1"/>
  <c r="D104" i="1"/>
  <c r="E104" i="1"/>
  <c r="F104" i="1"/>
  <c r="G104" i="1"/>
  <c r="H104" i="1"/>
  <c r="I104" i="1"/>
  <c r="J104" i="1"/>
  <c r="D105" i="1"/>
  <c r="E105" i="1"/>
  <c r="F105" i="1"/>
  <c r="G105" i="1"/>
  <c r="H105" i="1"/>
  <c r="I105" i="1"/>
  <c r="J105" i="1"/>
  <c r="D106" i="1"/>
  <c r="E106" i="1"/>
  <c r="F106" i="1"/>
  <c r="G106" i="1"/>
  <c r="H106" i="1"/>
  <c r="I106" i="1"/>
  <c r="J106" i="1"/>
  <c r="D107" i="1"/>
  <c r="E107" i="1"/>
  <c r="F107" i="1"/>
  <c r="G107" i="1"/>
  <c r="H107" i="1"/>
  <c r="I107" i="1"/>
  <c r="J107" i="1"/>
  <c r="D108" i="1"/>
  <c r="E108" i="1"/>
  <c r="F108" i="1"/>
  <c r="G108" i="1"/>
  <c r="H108" i="1"/>
  <c r="I108" i="1"/>
  <c r="J108" i="1"/>
  <c r="D109" i="1"/>
  <c r="E109" i="1"/>
  <c r="F109" i="1"/>
  <c r="G109" i="1"/>
  <c r="H109" i="1"/>
  <c r="I109" i="1"/>
  <c r="J109" i="1"/>
  <c r="D110" i="1"/>
  <c r="E110" i="1"/>
  <c r="F110" i="1"/>
  <c r="G110" i="1"/>
  <c r="H110" i="1"/>
  <c r="I110" i="1"/>
  <c r="J110" i="1"/>
  <c r="D111" i="1"/>
  <c r="E111" i="1"/>
  <c r="F111" i="1"/>
  <c r="G111" i="1"/>
  <c r="H111" i="1"/>
  <c r="I111" i="1"/>
  <c r="J111" i="1"/>
  <c r="D112" i="1"/>
  <c r="E112" i="1"/>
  <c r="F112" i="1"/>
  <c r="G112" i="1"/>
  <c r="H112" i="1"/>
  <c r="I112" i="1"/>
  <c r="J112" i="1"/>
  <c r="D113" i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119" i="1"/>
  <c r="E119" i="1"/>
  <c r="F119" i="1"/>
  <c r="G119" i="1"/>
  <c r="H119" i="1"/>
  <c r="I119" i="1"/>
  <c r="J119" i="1"/>
  <c r="D120" i="1"/>
  <c r="E120" i="1"/>
  <c r="F120" i="1"/>
  <c r="G120" i="1"/>
  <c r="H120" i="1"/>
  <c r="I120" i="1"/>
  <c r="J120" i="1"/>
  <c r="D121" i="1"/>
  <c r="E121" i="1"/>
  <c r="F121" i="1"/>
  <c r="G121" i="1"/>
  <c r="H121" i="1"/>
  <c r="I121" i="1"/>
  <c r="J121" i="1"/>
  <c r="D122" i="1"/>
  <c r="E122" i="1"/>
  <c r="F122" i="1"/>
  <c r="G122" i="1"/>
  <c r="H122" i="1"/>
  <c r="I122" i="1"/>
  <c r="J122" i="1"/>
  <c r="D123" i="1"/>
  <c r="E123" i="1"/>
  <c r="F123" i="1"/>
  <c r="G123" i="1"/>
  <c r="H123" i="1"/>
  <c r="I123" i="1"/>
  <c r="J123" i="1"/>
  <c r="D124" i="1"/>
  <c r="E124" i="1"/>
  <c r="F124" i="1"/>
  <c r="G124" i="1"/>
  <c r="H124" i="1"/>
  <c r="I124" i="1"/>
  <c r="J124" i="1"/>
  <c r="D125" i="1"/>
  <c r="E125" i="1"/>
  <c r="F125" i="1"/>
  <c r="G125" i="1"/>
  <c r="H125" i="1"/>
  <c r="I125" i="1"/>
  <c r="J125" i="1"/>
  <c r="D126" i="1"/>
  <c r="E126" i="1"/>
  <c r="F126" i="1"/>
  <c r="G126" i="1"/>
  <c r="H126" i="1"/>
  <c r="I126" i="1"/>
  <c r="J126" i="1"/>
</calcChain>
</file>

<file path=xl/sharedStrings.xml><?xml version="1.0" encoding="utf-8"?>
<sst xmlns="http://schemas.openxmlformats.org/spreadsheetml/2006/main" count="583" uniqueCount="252">
  <si>
    <t>伊丹市上下水道局</t>
    <rPh sb="0" eb="3">
      <t>イタミシ</t>
    </rPh>
    <rPh sb="3" eb="5">
      <t>ジョウゲ</t>
    </rPh>
    <rPh sb="5" eb="8">
      <t>スイドウキョク</t>
    </rPh>
    <phoneticPr fontId="3"/>
  </si>
  <si>
    <t>※目標値等は配水及び給水を対象としています。</t>
    <rPh sb="1" eb="4">
      <t>モクヒョウチ</t>
    </rPh>
    <rPh sb="4" eb="5">
      <t>ナド</t>
    </rPh>
    <rPh sb="6" eb="8">
      <t>ハイスイ</t>
    </rPh>
    <rPh sb="8" eb="9">
      <t>オヨ</t>
    </rPh>
    <rPh sb="10" eb="12">
      <t>キュウスイ</t>
    </rPh>
    <rPh sb="13" eb="15">
      <t>タイショウ</t>
    </rPh>
    <phoneticPr fontId="3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</si>
  <si>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3"/>
  </si>
  <si>
    <t>独27</t>
    <rPh sb="0" eb="1">
      <t>ドク</t>
    </rPh>
    <phoneticPr fontId="3"/>
  </si>
  <si>
    <t>ミクロキスチン-LR</t>
    <phoneticPr fontId="3"/>
  </si>
  <si>
    <t>独26</t>
  </si>
  <si>
    <t>クリプトスポリジウム</t>
  </si>
  <si>
    <t>独25</t>
  </si>
  <si>
    <t>ダイオキシン類</t>
    <rPh sb="6" eb="7">
      <t>ルイ</t>
    </rPh>
    <phoneticPr fontId="3"/>
  </si>
  <si>
    <t>独24</t>
  </si>
  <si>
    <t>1,2-ジクロロプロパン</t>
    <phoneticPr fontId="3"/>
  </si>
  <si>
    <t>独23</t>
  </si>
  <si>
    <t>p-ジクロロベンゼン</t>
    <phoneticPr fontId="3"/>
  </si>
  <si>
    <t>独22</t>
  </si>
  <si>
    <t>キシレン</t>
    <phoneticPr fontId="3"/>
  </si>
  <si>
    <t>独21</t>
    <phoneticPr fontId="3"/>
  </si>
  <si>
    <t>モリブデン及びその化合物</t>
    <rPh sb="5" eb="6">
      <t>オヨ</t>
    </rPh>
    <rPh sb="9" eb="12">
      <t>カゴウブツ</t>
    </rPh>
    <phoneticPr fontId="3"/>
  </si>
  <si>
    <t>独20</t>
    <rPh sb="0" eb="1">
      <t>ドク</t>
    </rPh>
    <phoneticPr fontId="3"/>
  </si>
  <si>
    <t>硫酸イオン</t>
  </si>
  <si>
    <t>独19</t>
  </si>
  <si>
    <t>りん酸イオン</t>
  </si>
  <si>
    <t>独18</t>
    <rPh sb="0" eb="1">
      <t>ドク</t>
    </rPh>
    <phoneticPr fontId="3"/>
  </si>
  <si>
    <t>総りん</t>
    <rPh sb="0" eb="1">
      <t>ソウ</t>
    </rPh>
    <phoneticPr fontId="3"/>
  </si>
  <si>
    <t>独17</t>
    <rPh sb="0" eb="1">
      <t>ドク</t>
    </rPh>
    <phoneticPr fontId="9"/>
  </si>
  <si>
    <t>総窒素</t>
    <rPh sb="0" eb="1">
      <t>ソウ</t>
    </rPh>
    <rPh sb="1" eb="3">
      <t>チッソ</t>
    </rPh>
    <phoneticPr fontId="3"/>
  </si>
  <si>
    <t>独16</t>
    <rPh sb="0" eb="1">
      <t>ドク</t>
    </rPh>
    <phoneticPr fontId="9"/>
  </si>
  <si>
    <t>紫外線吸光度(260nm)</t>
    <phoneticPr fontId="3"/>
  </si>
  <si>
    <t>独15</t>
    <rPh sb="0" eb="1">
      <t>ドク</t>
    </rPh>
    <phoneticPr fontId="9"/>
  </si>
  <si>
    <t>臭化物イオン</t>
    <rPh sb="0" eb="2">
      <t>シュウカ</t>
    </rPh>
    <rPh sb="2" eb="3">
      <t>ブツ</t>
    </rPh>
    <phoneticPr fontId="3"/>
  </si>
  <si>
    <t>独14</t>
    <rPh sb="0" eb="1">
      <t>ドク</t>
    </rPh>
    <phoneticPr fontId="9"/>
  </si>
  <si>
    <t>他</t>
    <rPh sb="0" eb="1">
      <t>タ</t>
    </rPh>
    <phoneticPr fontId="3"/>
  </si>
  <si>
    <t>浮遊物質(SS)</t>
  </si>
  <si>
    <t>独12</t>
    <rPh sb="0" eb="1">
      <t>ドク</t>
    </rPh>
    <phoneticPr fontId="9"/>
  </si>
  <si>
    <t>ＣＯＤ</t>
  </si>
  <si>
    <t>独11</t>
    <rPh sb="0" eb="1">
      <t>ドク</t>
    </rPh>
    <phoneticPr fontId="9"/>
  </si>
  <si>
    <t>の</t>
    <phoneticPr fontId="3"/>
  </si>
  <si>
    <t>ＢＯＤ</t>
  </si>
  <si>
    <t>独10</t>
    <rPh sb="0" eb="1">
      <t>ドク</t>
    </rPh>
    <phoneticPr fontId="9"/>
  </si>
  <si>
    <t>硝酸態窒素</t>
  </si>
  <si>
    <t>独9</t>
    <rPh sb="0" eb="1">
      <t>ドク</t>
    </rPh>
    <phoneticPr fontId="3"/>
  </si>
  <si>
    <t>そ</t>
    <phoneticPr fontId="3"/>
  </si>
  <si>
    <t>マグネシウム硬度</t>
  </si>
  <si>
    <t>独8</t>
    <rPh sb="0" eb="1">
      <t>ドク</t>
    </rPh>
    <phoneticPr fontId="3"/>
  </si>
  <si>
    <t>カルシウム硬度</t>
  </si>
  <si>
    <t>独7</t>
    <rPh sb="0" eb="1">
      <t>ドク</t>
    </rPh>
    <phoneticPr fontId="3"/>
  </si>
  <si>
    <t>侵食性遊離炭酸</t>
  </si>
  <si>
    <t>独6</t>
    <rPh sb="0" eb="1">
      <t>ドク</t>
    </rPh>
    <phoneticPr fontId="3"/>
  </si>
  <si>
    <t>酸　度</t>
  </si>
  <si>
    <t>独5</t>
    <rPh sb="0" eb="1">
      <t>ドク</t>
    </rPh>
    <phoneticPr fontId="3"/>
  </si>
  <si>
    <t>アンモニア態窒素</t>
  </si>
  <si>
    <t>独4</t>
    <rPh sb="0" eb="1">
      <t>ドク</t>
    </rPh>
    <phoneticPr fontId="3"/>
  </si>
  <si>
    <t>アルカリ度</t>
  </si>
  <si>
    <t>独3</t>
    <rPh sb="0" eb="1">
      <t>ドク</t>
    </rPh>
    <phoneticPr fontId="3"/>
  </si>
  <si>
    <t>電気伝導率</t>
  </si>
  <si>
    <t>独2</t>
    <rPh sb="0" eb="1">
      <t>ドク</t>
    </rPh>
    <phoneticPr fontId="3"/>
  </si>
  <si>
    <t>大腸菌群</t>
  </si>
  <si>
    <t>独1</t>
    <rPh sb="0" eb="1">
      <t>ドク</t>
    </rPh>
    <phoneticPr fontId="3"/>
  </si>
  <si>
    <t>℃</t>
  </si>
  <si>
    <t>水温</t>
  </si>
  <si>
    <t>単位</t>
  </si>
  <si>
    <t>採水時刻</t>
  </si>
  <si>
    <t>目標値等</t>
    <rPh sb="0" eb="3">
      <t>モクヒョウチ</t>
    </rPh>
    <phoneticPr fontId="3"/>
  </si>
  <si>
    <t>採水日</t>
  </si>
  <si>
    <t>給水栓水</t>
  </si>
  <si>
    <t>配水池</t>
  </si>
  <si>
    <t>接触池</t>
  </si>
  <si>
    <t>採水地点</t>
  </si>
  <si>
    <t>場内気温</t>
  </si>
  <si>
    <t>荒牧ｾﾝﾀｰ</t>
  </si>
  <si>
    <t>環境Ｃｾﾝﾀｰ</t>
  </si>
  <si>
    <t>車塚ｾﾝﾀｰ</t>
  </si>
  <si>
    <t>西野ｾﾝﾀｰ</t>
  </si>
  <si>
    <t>千僧浄水場</t>
  </si>
  <si>
    <t>午前９時</t>
  </si>
  <si>
    <t>多田系給水</t>
  </si>
  <si>
    <t>千僧系給水</t>
  </si>
  <si>
    <t>配水</t>
  </si>
  <si>
    <t>混合原水</t>
  </si>
  <si>
    <t>名称</t>
  </si>
  <si>
    <t>混合原水・浄水系</t>
    <rPh sb="0" eb="2">
      <t>コンゴウ</t>
    </rPh>
    <rPh sb="2" eb="4">
      <t>ゲンスイ</t>
    </rPh>
    <rPh sb="5" eb="7">
      <t>ジョウスイ</t>
    </rPh>
    <rPh sb="7" eb="8">
      <t>ケイ</t>
    </rPh>
    <phoneticPr fontId="3"/>
  </si>
  <si>
    <t>※目標値は配水及び給水を対象としています。</t>
    <rPh sb="1" eb="3">
      <t>モクヒョウ</t>
    </rPh>
    <rPh sb="3" eb="4">
      <t>チ</t>
    </rPh>
    <rPh sb="5" eb="7">
      <t>ハイスイ</t>
    </rPh>
    <rPh sb="7" eb="8">
      <t>オヨ</t>
    </rPh>
    <rPh sb="9" eb="11">
      <t>キュウスイ</t>
    </rPh>
    <rPh sb="12" eb="14">
      <t>タイショウ</t>
    </rPh>
    <phoneticPr fontId="3"/>
  </si>
  <si>
    <t>ペルフルオロオクタンスルホン酸（PFOS)
及びペルフルオロオクタン酸(PFOA)</t>
    <phoneticPr fontId="3"/>
  </si>
  <si>
    <t>目31</t>
    <rPh sb="0" eb="1">
      <t>メ</t>
    </rPh>
    <phoneticPr fontId="3"/>
  </si>
  <si>
    <t>アルミニウム及びその化合物</t>
  </si>
  <si>
    <t>目30</t>
    <rPh sb="0" eb="1">
      <t>メ</t>
    </rPh>
    <phoneticPr fontId="3"/>
  </si>
  <si>
    <t>1,1ｰジクロロエチレン</t>
    <phoneticPr fontId="3"/>
  </si>
  <si>
    <t>目29</t>
    <rPh sb="0" eb="1">
      <t>モク</t>
    </rPh>
    <phoneticPr fontId="9"/>
  </si>
  <si>
    <t>従属栄養細菌</t>
    <rPh sb="0" eb="2">
      <t>ジュウゾク</t>
    </rPh>
    <rPh sb="2" eb="4">
      <t>エイヨウ</t>
    </rPh>
    <rPh sb="4" eb="6">
      <t>サイキン</t>
    </rPh>
    <phoneticPr fontId="3"/>
  </si>
  <si>
    <t>目28</t>
    <rPh sb="0" eb="1">
      <t>メ</t>
    </rPh>
    <phoneticPr fontId="3"/>
  </si>
  <si>
    <t>ランゲリア指数</t>
  </si>
  <si>
    <t>目27</t>
    <rPh sb="0" eb="1">
      <t>モク</t>
    </rPh>
    <phoneticPr fontId="3"/>
  </si>
  <si>
    <t>ｐＨ値</t>
  </si>
  <si>
    <t>目26</t>
    <rPh sb="0" eb="1">
      <t>メ</t>
    </rPh>
    <phoneticPr fontId="3"/>
  </si>
  <si>
    <t>濁度</t>
  </si>
  <si>
    <t>目25</t>
    <rPh sb="0" eb="1">
      <t>モク</t>
    </rPh>
    <phoneticPr fontId="3"/>
  </si>
  <si>
    <t>蒸発残留物</t>
    <rPh sb="0" eb="2">
      <t>ジョウハツ</t>
    </rPh>
    <rPh sb="2" eb="4">
      <t>ザンリュウ</t>
    </rPh>
    <rPh sb="4" eb="5">
      <t>ブツ</t>
    </rPh>
    <phoneticPr fontId="3"/>
  </si>
  <si>
    <t>目24</t>
    <rPh sb="0" eb="1">
      <t>メ</t>
    </rPh>
    <phoneticPr fontId="3"/>
  </si>
  <si>
    <t>臭気強度(TON)</t>
  </si>
  <si>
    <t>目23</t>
    <rPh sb="0" eb="1">
      <t>モク</t>
    </rPh>
    <phoneticPr fontId="3"/>
  </si>
  <si>
    <t>有機物（KMnO4）</t>
    <phoneticPr fontId="3"/>
  </si>
  <si>
    <t>目22</t>
    <rPh sb="0" eb="1">
      <t>モク</t>
    </rPh>
    <phoneticPr fontId="3"/>
  </si>
  <si>
    <t>メチル-ｔ-ブチルエーテル</t>
    <phoneticPr fontId="3"/>
  </si>
  <si>
    <t>目21</t>
    <rPh sb="0" eb="1">
      <t>モク</t>
    </rPh>
    <phoneticPr fontId="9"/>
  </si>
  <si>
    <t>目</t>
    <rPh sb="0" eb="1">
      <t>メ</t>
    </rPh>
    <phoneticPr fontId="3"/>
  </si>
  <si>
    <t>1,1,1-トリクロロエタン</t>
    <phoneticPr fontId="3"/>
  </si>
  <si>
    <t>目20</t>
    <rPh sb="0" eb="1">
      <t>モク</t>
    </rPh>
    <phoneticPr fontId="9"/>
  </si>
  <si>
    <t>項</t>
    <rPh sb="0" eb="1">
      <t>コウ</t>
    </rPh>
    <phoneticPr fontId="3"/>
  </si>
  <si>
    <t>遊離炭酸</t>
  </si>
  <si>
    <t>目19</t>
    <rPh sb="0" eb="1">
      <t>モク</t>
    </rPh>
    <phoneticPr fontId="3"/>
  </si>
  <si>
    <t>定</t>
    <rPh sb="0" eb="1">
      <t>テイ</t>
    </rPh>
    <phoneticPr fontId="3"/>
  </si>
  <si>
    <t>マンガン及びその化合物</t>
    <phoneticPr fontId="3"/>
  </si>
  <si>
    <t>目18</t>
    <rPh sb="0" eb="1">
      <t>メ</t>
    </rPh>
    <phoneticPr fontId="3"/>
  </si>
  <si>
    <t>設</t>
    <rPh sb="0" eb="1">
      <t>セツ</t>
    </rPh>
    <phoneticPr fontId="3"/>
  </si>
  <si>
    <t>ｶﾙｼｳﾑ､ﾏｸﾞﾈｼｳﾑ(硬度)</t>
    <rPh sb="14" eb="16">
      <t>コウド</t>
    </rPh>
    <phoneticPr fontId="3"/>
  </si>
  <si>
    <t>目17</t>
    <rPh sb="0" eb="1">
      <t>メ</t>
    </rPh>
    <phoneticPr fontId="3"/>
  </si>
  <si>
    <t>標</t>
    <rPh sb="0" eb="1">
      <t>ヒョウ</t>
    </rPh>
    <phoneticPr fontId="3"/>
  </si>
  <si>
    <t>遊離残留塩素</t>
    <rPh sb="0" eb="2">
      <t>ユウリ</t>
    </rPh>
    <rPh sb="2" eb="4">
      <t>ザンリュウ</t>
    </rPh>
    <rPh sb="4" eb="6">
      <t>エンソ</t>
    </rPh>
    <phoneticPr fontId="3"/>
  </si>
  <si>
    <t>目16</t>
    <rPh sb="0" eb="1">
      <t>モク</t>
    </rPh>
    <phoneticPr fontId="9"/>
  </si>
  <si>
    <t>目</t>
    <rPh sb="0" eb="1">
      <t>モク</t>
    </rPh>
    <phoneticPr fontId="3"/>
  </si>
  <si>
    <t>農薬類</t>
    <rPh sb="0" eb="2">
      <t>ノウヤク</t>
    </rPh>
    <rPh sb="2" eb="3">
      <t>ルイ</t>
    </rPh>
    <phoneticPr fontId="3"/>
  </si>
  <si>
    <t>目15</t>
  </si>
  <si>
    <t>理</t>
    <rPh sb="0" eb="1">
      <t>リ</t>
    </rPh>
    <phoneticPr fontId="3"/>
  </si>
  <si>
    <t>抱水クロラール</t>
  </si>
  <si>
    <t>目14</t>
  </si>
  <si>
    <t>管</t>
    <rPh sb="0" eb="1">
      <t>カン</t>
    </rPh>
    <phoneticPr fontId="3"/>
  </si>
  <si>
    <t>ジクロロアセトニトリル</t>
  </si>
  <si>
    <t>目13</t>
  </si>
  <si>
    <t>質</t>
    <rPh sb="0" eb="1">
      <t>シツ</t>
    </rPh>
    <phoneticPr fontId="3"/>
  </si>
  <si>
    <t>亜塩素酸</t>
    <rPh sb="0" eb="1">
      <t>ア</t>
    </rPh>
    <rPh sb="1" eb="3">
      <t>エンソ</t>
    </rPh>
    <rPh sb="3" eb="4">
      <t>サン</t>
    </rPh>
    <phoneticPr fontId="3"/>
  </si>
  <si>
    <t>目10</t>
    <rPh sb="0" eb="1">
      <t>モク</t>
    </rPh>
    <phoneticPr fontId="9"/>
  </si>
  <si>
    <t>水</t>
    <rPh sb="0" eb="1">
      <t>スイ</t>
    </rPh>
    <phoneticPr fontId="3"/>
  </si>
  <si>
    <t>フタル酸ジ(２-エチルヘキシル)</t>
    <rPh sb="3" eb="4">
      <t>サン</t>
    </rPh>
    <phoneticPr fontId="3"/>
  </si>
  <si>
    <t>目9</t>
    <rPh sb="0" eb="1">
      <t>モク</t>
    </rPh>
    <phoneticPr fontId="9"/>
  </si>
  <si>
    <t>トルエン</t>
  </si>
  <si>
    <t>目8</t>
    <rPh sb="0" eb="1">
      <t>モク</t>
    </rPh>
    <phoneticPr fontId="9"/>
  </si>
  <si>
    <t>1.2ｰジクロロエタン</t>
  </si>
  <si>
    <t>目5</t>
    <rPh sb="0" eb="1">
      <t>モク</t>
    </rPh>
    <phoneticPr fontId="9"/>
  </si>
  <si>
    <t>ニッケル及びその化合物</t>
    <phoneticPr fontId="3"/>
  </si>
  <si>
    <t>目3</t>
    <rPh sb="0" eb="1">
      <t>モク</t>
    </rPh>
    <phoneticPr fontId="3"/>
  </si>
  <si>
    <t>ウラン及びその化合物</t>
    <phoneticPr fontId="3"/>
  </si>
  <si>
    <t>目2</t>
    <rPh sb="0" eb="1">
      <t>モク</t>
    </rPh>
    <phoneticPr fontId="3"/>
  </si>
  <si>
    <t>アンチモン及びその化合物</t>
    <phoneticPr fontId="3"/>
  </si>
  <si>
    <t>目1</t>
    <rPh sb="0" eb="1">
      <t>モク</t>
    </rPh>
    <phoneticPr fontId="3"/>
  </si>
  <si>
    <t>目標値</t>
    <rPh sb="0" eb="3">
      <t>モクヒョウチ</t>
    </rPh>
    <phoneticPr fontId="3"/>
  </si>
  <si>
    <t>※基準値は配水及び給水を対象としています。</t>
    <rPh sb="1" eb="4">
      <t>キジュンチ</t>
    </rPh>
    <rPh sb="5" eb="7">
      <t>ハイスイ</t>
    </rPh>
    <rPh sb="7" eb="8">
      <t>オヨ</t>
    </rPh>
    <rPh sb="9" eb="11">
      <t>キュウスイ</t>
    </rPh>
    <rPh sb="12" eb="14">
      <t>タイショウ</t>
    </rPh>
    <phoneticPr fontId="3"/>
  </si>
  <si>
    <t>基51</t>
    <rPh sb="0" eb="1">
      <t>キ</t>
    </rPh>
    <phoneticPr fontId="3"/>
  </si>
  <si>
    <t>色度</t>
  </si>
  <si>
    <t>基50</t>
    <rPh sb="0" eb="1">
      <t>キ</t>
    </rPh>
    <phoneticPr fontId="3"/>
  </si>
  <si>
    <t>臭気</t>
  </si>
  <si>
    <t>基49</t>
    <rPh sb="0" eb="1">
      <t>キ</t>
    </rPh>
    <phoneticPr fontId="3"/>
  </si>
  <si>
    <t>味</t>
  </si>
  <si>
    <t>基48</t>
    <rPh sb="0" eb="1">
      <t>キ</t>
    </rPh>
    <phoneticPr fontId="3"/>
  </si>
  <si>
    <t>基47</t>
    <rPh sb="0" eb="1">
      <t>キ</t>
    </rPh>
    <phoneticPr fontId="3"/>
  </si>
  <si>
    <t>有機物（TOC）</t>
    <rPh sb="0" eb="3">
      <t>ユウキブツ</t>
    </rPh>
    <phoneticPr fontId="3"/>
  </si>
  <si>
    <t>基46</t>
    <rPh sb="0" eb="1">
      <t>キ</t>
    </rPh>
    <phoneticPr fontId="3"/>
  </si>
  <si>
    <t>フェノール類</t>
    <rPh sb="5" eb="6">
      <t>ルイ</t>
    </rPh>
    <phoneticPr fontId="3"/>
  </si>
  <si>
    <t>基45</t>
    <rPh sb="0" eb="1">
      <t>キ</t>
    </rPh>
    <phoneticPr fontId="3"/>
  </si>
  <si>
    <t>非イオン界面活性剤</t>
    <rPh sb="0" eb="1">
      <t>ヒ</t>
    </rPh>
    <phoneticPr fontId="3"/>
  </si>
  <si>
    <t>基44</t>
    <rPh sb="0" eb="1">
      <t>キ</t>
    </rPh>
    <phoneticPr fontId="3"/>
  </si>
  <si>
    <t>2-ﾒﾁﾙｲｿﾎﾞﾙﾈｵｰﾙ</t>
  </si>
  <si>
    <t>基43</t>
    <rPh sb="0" eb="1">
      <t>キ</t>
    </rPh>
    <phoneticPr fontId="3"/>
  </si>
  <si>
    <t>ジェオスミン</t>
  </si>
  <si>
    <t>基42</t>
    <rPh sb="0" eb="1">
      <t>キ</t>
    </rPh>
    <phoneticPr fontId="3"/>
  </si>
  <si>
    <t>陰イオン界面活性剤</t>
    <rPh sb="0" eb="1">
      <t>イン</t>
    </rPh>
    <rPh sb="4" eb="6">
      <t>カイメン</t>
    </rPh>
    <rPh sb="6" eb="9">
      <t>カッセイザイ</t>
    </rPh>
    <phoneticPr fontId="3"/>
  </si>
  <si>
    <t>基41</t>
    <rPh sb="0" eb="1">
      <t>キ</t>
    </rPh>
    <phoneticPr fontId="3"/>
  </si>
  <si>
    <t>基40</t>
    <rPh sb="0" eb="1">
      <t>キ</t>
    </rPh>
    <phoneticPr fontId="3"/>
  </si>
  <si>
    <t>基39</t>
    <rPh sb="0" eb="1">
      <t>キ</t>
    </rPh>
    <phoneticPr fontId="3"/>
  </si>
  <si>
    <t>塩化物イオン</t>
    <rPh sb="0" eb="3">
      <t>エンカブツ</t>
    </rPh>
    <phoneticPr fontId="3"/>
  </si>
  <si>
    <t>基38</t>
    <rPh sb="0" eb="1">
      <t>キ</t>
    </rPh>
    <phoneticPr fontId="3"/>
  </si>
  <si>
    <t>基37</t>
    <rPh sb="0" eb="1">
      <t>キ</t>
    </rPh>
    <phoneticPr fontId="3"/>
  </si>
  <si>
    <t>ナトリウム及びその化合物</t>
    <phoneticPr fontId="3"/>
  </si>
  <si>
    <t>基36</t>
    <rPh sb="0" eb="1">
      <t>キ</t>
    </rPh>
    <phoneticPr fontId="3"/>
  </si>
  <si>
    <t>銅及びその化合物</t>
    <rPh sb="0" eb="1">
      <t>ドウ</t>
    </rPh>
    <phoneticPr fontId="3"/>
  </si>
  <si>
    <t>基35</t>
    <rPh sb="0" eb="1">
      <t>キ</t>
    </rPh>
    <phoneticPr fontId="3"/>
  </si>
  <si>
    <t>鉄及びその化合物</t>
    <rPh sb="0" eb="1">
      <t>テツ</t>
    </rPh>
    <phoneticPr fontId="3"/>
  </si>
  <si>
    <t>基34</t>
    <rPh sb="0" eb="1">
      <t>キ</t>
    </rPh>
    <phoneticPr fontId="3"/>
  </si>
  <si>
    <t>アルミニウム及びその化合物</t>
    <phoneticPr fontId="3"/>
  </si>
  <si>
    <t>基33</t>
    <rPh sb="0" eb="1">
      <t>キ</t>
    </rPh>
    <phoneticPr fontId="3"/>
  </si>
  <si>
    <t>亜鉛及びその化合物</t>
    <rPh sb="0" eb="2">
      <t>アエン</t>
    </rPh>
    <phoneticPr fontId="3"/>
  </si>
  <si>
    <t>基32</t>
    <rPh sb="0" eb="1">
      <t>キ</t>
    </rPh>
    <phoneticPr fontId="3"/>
  </si>
  <si>
    <t>ホルムアルデヒド</t>
  </si>
  <si>
    <t>基31</t>
    <rPh sb="0" eb="1">
      <t>キ</t>
    </rPh>
    <phoneticPr fontId="3"/>
  </si>
  <si>
    <t>ブロモホルム</t>
  </si>
  <si>
    <t>基30</t>
    <rPh sb="0" eb="1">
      <t>キ</t>
    </rPh>
    <phoneticPr fontId="9"/>
  </si>
  <si>
    <t>ブロモジクロロメタン</t>
    <phoneticPr fontId="3"/>
  </si>
  <si>
    <t>基29</t>
    <rPh sb="0" eb="1">
      <t>キ</t>
    </rPh>
    <phoneticPr fontId="9"/>
  </si>
  <si>
    <t>トリクロロ酢酸</t>
  </si>
  <si>
    <t>基28</t>
    <rPh sb="0" eb="1">
      <t>キ</t>
    </rPh>
    <phoneticPr fontId="9"/>
  </si>
  <si>
    <t>総トリハロメタン</t>
  </si>
  <si>
    <t>基27</t>
    <rPh sb="0" eb="1">
      <t>キ</t>
    </rPh>
    <phoneticPr fontId="9"/>
  </si>
  <si>
    <t>臭素酸</t>
    <rPh sb="0" eb="2">
      <t>シュウソ</t>
    </rPh>
    <rPh sb="2" eb="3">
      <t>サン</t>
    </rPh>
    <phoneticPr fontId="3"/>
  </si>
  <si>
    <t>基26</t>
    <rPh sb="0" eb="1">
      <t>キ</t>
    </rPh>
    <phoneticPr fontId="9"/>
  </si>
  <si>
    <t>ジブロモクロロメタン</t>
    <phoneticPr fontId="3"/>
  </si>
  <si>
    <t>基25</t>
    <rPh sb="0" eb="1">
      <t>キ</t>
    </rPh>
    <phoneticPr fontId="9"/>
  </si>
  <si>
    <t>準</t>
    <rPh sb="0" eb="1">
      <t>ジュン</t>
    </rPh>
    <phoneticPr fontId="3"/>
  </si>
  <si>
    <t>ジクロロ酢酸</t>
  </si>
  <si>
    <t>基24</t>
    <rPh sb="0" eb="1">
      <t>キ</t>
    </rPh>
    <phoneticPr fontId="9"/>
  </si>
  <si>
    <t>クロロホルム</t>
  </si>
  <si>
    <t>基23</t>
    <rPh sb="0" eb="1">
      <t>キ</t>
    </rPh>
    <phoneticPr fontId="9"/>
  </si>
  <si>
    <t>クロロ酢酸</t>
    <rPh sb="3" eb="5">
      <t>サクサン</t>
    </rPh>
    <phoneticPr fontId="3"/>
  </si>
  <si>
    <t>基22</t>
    <rPh sb="0" eb="1">
      <t>キ</t>
    </rPh>
    <phoneticPr fontId="9"/>
  </si>
  <si>
    <t>基</t>
    <rPh sb="0" eb="1">
      <t>キ</t>
    </rPh>
    <phoneticPr fontId="3"/>
  </si>
  <si>
    <t>塩素酸</t>
    <rPh sb="0" eb="2">
      <t>エンソ</t>
    </rPh>
    <rPh sb="2" eb="3">
      <t>サン</t>
    </rPh>
    <phoneticPr fontId="3"/>
  </si>
  <si>
    <t>基21</t>
    <rPh sb="0" eb="1">
      <t>キ</t>
    </rPh>
    <phoneticPr fontId="9"/>
  </si>
  <si>
    <t>ベンゼン</t>
  </si>
  <si>
    <t>基20</t>
    <rPh sb="0" eb="1">
      <t>キ</t>
    </rPh>
    <phoneticPr fontId="3"/>
  </si>
  <si>
    <t>トリクロロエチレン</t>
    <phoneticPr fontId="3"/>
  </si>
  <si>
    <t>基19</t>
    <rPh sb="0" eb="1">
      <t>キ</t>
    </rPh>
    <phoneticPr fontId="9"/>
  </si>
  <si>
    <t>テトラクロロエチレン</t>
    <phoneticPr fontId="3"/>
  </si>
  <si>
    <t>基18</t>
    <rPh sb="0" eb="1">
      <t>キ</t>
    </rPh>
    <phoneticPr fontId="9"/>
  </si>
  <si>
    <t>ジクロロメタン</t>
    <phoneticPr fontId="3"/>
  </si>
  <si>
    <t>基17</t>
    <rPh sb="0" eb="1">
      <t>キ</t>
    </rPh>
    <phoneticPr fontId="9"/>
  </si>
  <si>
    <t>シス-1,2-ジクロロエチレン及び
トランス-1,2-ジクロロエチレン</t>
    <rPh sb="15" eb="16">
      <t>オヨ</t>
    </rPh>
    <phoneticPr fontId="3"/>
  </si>
  <si>
    <t>基16</t>
    <rPh sb="0" eb="1">
      <t>キ</t>
    </rPh>
    <phoneticPr fontId="9"/>
  </si>
  <si>
    <t>1,4-ジオキサン</t>
    <phoneticPr fontId="3"/>
  </si>
  <si>
    <t>基15</t>
    <rPh sb="0" eb="1">
      <t>キ</t>
    </rPh>
    <phoneticPr fontId="9"/>
  </si>
  <si>
    <t>四塩化炭素</t>
  </si>
  <si>
    <t>基14</t>
    <rPh sb="0" eb="1">
      <t>キ</t>
    </rPh>
    <phoneticPr fontId="9"/>
  </si>
  <si>
    <t>ホウ素及びその化合物</t>
    <phoneticPr fontId="3"/>
  </si>
  <si>
    <t>基13</t>
    <rPh sb="0" eb="1">
      <t>キ</t>
    </rPh>
    <phoneticPr fontId="9"/>
  </si>
  <si>
    <t>フッ素及びその化合物</t>
    <phoneticPr fontId="3"/>
  </si>
  <si>
    <t>基12</t>
    <rPh sb="0" eb="1">
      <t>キ</t>
    </rPh>
    <phoneticPr fontId="3"/>
  </si>
  <si>
    <t>硝酸態窒素及び亜硝酸態窒素</t>
    <rPh sb="2" eb="3">
      <t>タイ</t>
    </rPh>
    <rPh sb="10" eb="11">
      <t>タイ</t>
    </rPh>
    <phoneticPr fontId="3"/>
  </si>
  <si>
    <t>基11</t>
    <rPh sb="0" eb="1">
      <t>キ</t>
    </rPh>
    <phoneticPr fontId="3"/>
  </si>
  <si>
    <t>シアン化物ｲｵﾝ及び塩化シアン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</si>
  <si>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基10</t>
    <rPh sb="0" eb="1">
      <t>キ</t>
    </rPh>
    <phoneticPr fontId="3"/>
  </si>
  <si>
    <t>亜硝酸態窒素</t>
    <rPh sb="3" eb="4">
      <t>タイ</t>
    </rPh>
    <phoneticPr fontId="3"/>
  </si>
  <si>
    <t>基9</t>
    <rPh sb="0" eb="1">
      <t>キ</t>
    </rPh>
    <phoneticPr fontId="3"/>
  </si>
  <si>
    <t>六価クロム化合物</t>
    <rPh sb="5" eb="8">
      <t>カゴウブツ</t>
    </rPh>
    <phoneticPr fontId="3"/>
  </si>
  <si>
    <t>基8</t>
    <rPh sb="0" eb="1">
      <t>キ</t>
    </rPh>
    <phoneticPr fontId="3"/>
  </si>
  <si>
    <t>　</t>
    <phoneticPr fontId="3"/>
  </si>
  <si>
    <t>ヒ素及びその化合物</t>
    <phoneticPr fontId="3"/>
  </si>
  <si>
    <t>基7</t>
    <rPh sb="0" eb="1">
      <t>キ</t>
    </rPh>
    <phoneticPr fontId="3"/>
  </si>
  <si>
    <t>鉛及びその化合物</t>
    <phoneticPr fontId="3"/>
  </si>
  <si>
    <t>基6</t>
    <rPh sb="0" eb="1">
      <t>キ</t>
    </rPh>
    <phoneticPr fontId="3"/>
  </si>
  <si>
    <t>セレン及びその化合物</t>
    <phoneticPr fontId="3"/>
  </si>
  <si>
    <t>基5</t>
    <rPh sb="0" eb="1">
      <t>キ</t>
    </rPh>
    <phoneticPr fontId="3"/>
  </si>
  <si>
    <t>水銀及びその化合物</t>
    <phoneticPr fontId="3"/>
  </si>
  <si>
    <t>基4</t>
    <rPh sb="0" eb="1">
      <t>キ</t>
    </rPh>
    <phoneticPr fontId="3"/>
  </si>
  <si>
    <t>カドミウム及びその化合物</t>
    <rPh sb="5" eb="6">
      <t>オヨ</t>
    </rPh>
    <rPh sb="9" eb="12">
      <t>カゴウブツ</t>
    </rPh>
    <phoneticPr fontId="3"/>
  </si>
  <si>
    <t>基3</t>
    <rPh sb="0" eb="1">
      <t>キ</t>
    </rPh>
    <phoneticPr fontId="3"/>
  </si>
  <si>
    <t>大腸菌</t>
    <phoneticPr fontId="3"/>
  </si>
  <si>
    <t>基2</t>
    <rPh sb="0" eb="1">
      <t>キ</t>
    </rPh>
    <phoneticPr fontId="3"/>
  </si>
  <si>
    <t>一般細菌</t>
  </si>
  <si>
    <t>基1</t>
    <rPh sb="0" eb="1">
      <t>キ</t>
    </rPh>
    <phoneticPr fontId="3"/>
  </si>
  <si>
    <t>基準値</t>
    <phoneticPr fontId="3"/>
  </si>
  <si>
    <t>紫外線吸光度(260nm)</t>
  </si>
  <si>
    <t>荻野配水池</t>
    <rPh sb="0" eb="2">
      <t>オギノ</t>
    </rPh>
    <rPh sb="2" eb="4">
      <t>ハイスイ</t>
    </rPh>
    <rPh sb="4" eb="5">
      <t>イケ</t>
    </rPh>
    <phoneticPr fontId="3"/>
  </si>
  <si>
    <t>配水池</t>
    <rPh sb="0" eb="2">
      <t>ハイスイ</t>
    </rPh>
    <rPh sb="2" eb="3">
      <t>イケ</t>
    </rPh>
    <phoneticPr fontId="3"/>
  </si>
  <si>
    <t>腐食性（ランゲリア指数）</t>
    <rPh sb="0" eb="3">
      <t>フショクセイ</t>
    </rPh>
    <phoneticPr fontId="3"/>
  </si>
  <si>
    <t>有機物等（KMnO4消費量）</t>
    <rPh sb="3" eb="4">
      <t>トウ</t>
    </rPh>
    <rPh sb="10" eb="13">
      <t>ショウヒリョウ</t>
    </rPh>
    <phoneticPr fontId="3"/>
  </si>
  <si>
    <t>1,2ｰジクロロエタン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</si>
</sst>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_ "/>
    <numFmt numFmtId="177" formatCode="\G\/&quot;標&quot;&quot;準&quot;"/>
    <numFmt numFmtId="178" formatCode="d/&quot;既&quot;&quot;定&quot;"/>
    <numFmt numFmtId="179" formatCode="0.00000"/>
    <numFmt numFmtId="180" formatCode="0.000"/>
    <numFmt numFmtId="181" formatCode="#,##0.0_);[Red]\(#,##0.0\)"/>
    <numFmt numFmtId="182" formatCode="0.0"/>
    <numFmt numFmtId="183" formatCode="0.0&quot;℃&quot;"/>
    <numFmt numFmtId="184" formatCode="0.000000"/>
    <numFmt numFmtId="185" formatCode="0.0_ "/>
    <numFmt numFmtId="186" formatCode="0.0000"/>
    <numFmt numFmtId="187" formatCode="0_ "/>
    <numFmt numFmtId="188" formatCode="0.00000_);[Red]\(0.00000\)"/>
  </numFmts>
  <fonts count="15">
    <font>
      <sz val="14"/>
      <name val="明朝"/>
      <family val="1"/>
      <charset val="128"/>
    </font>
    <font>
      <sz val="14"/>
      <name val="明朝"/>
      <family val="1"/>
      <charset val="128"/>
    </font>
    <font>
      <sz val="12"/>
      <name val="ＭＳ ゴシック"/>
      <family val="3"/>
      <charset val="128"/>
    </font>
    <font>
      <sz val="7"/>
      <name val="明朝"/>
      <family val="1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vertical="center" textRotation="255"/>
    </xf>
    <xf numFmtId="178" fontId="6" fillId="0" borderId="6" xfId="0" applyNumberFormat="1" applyFont="1" applyFill="1" applyBorder="1" applyAlignment="1" applyProtection="1">
      <alignment horizontal="center" vertical="center"/>
      <protection locked="0"/>
    </xf>
    <xf numFmtId="179" fontId="7" fillId="0" borderId="7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 textRotation="255"/>
    </xf>
    <xf numFmtId="180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7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/>
    </xf>
    <xf numFmtId="181" fontId="7" fillId="0" borderId="7" xfId="0" applyNumberFormat="1" applyFont="1" applyFill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horizontal="center" vertical="center"/>
    </xf>
    <xf numFmtId="177" fontId="7" fillId="0" borderId="9" xfId="0" applyNumberFormat="1" applyFont="1" applyFill="1" applyBorder="1" applyAlignment="1" applyProtection="1">
      <alignment horizontal="center" vertical="center"/>
    </xf>
    <xf numFmtId="177" fontId="2" fillId="0" borderId="10" xfId="0" applyNumberFormat="1" applyFont="1" applyFill="1" applyBorder="1" applyAlignment="1" applyProtection="1">
      <alignment vertical="center" textRotation="255"/>
    </xf>
    <xf numFmtId="182" fontId="7" fillId="0" borderId="7" xfId="0" applyNumberFormat="1" applyFont="1" applyFill="1" applyBorder="1" applyAlignment="1" applyProtection="1">
      <alignment horizontal="center" vertical="center"/>
    </xf>
    <xf numFmtId="177" fontId="7" fillId="0" borderId="12" xfId="0" applyNumberFormat="1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center"/>
    </xf>
    <xf numFmtId="182" fontId="7" fillId="0" borderId="13" xfId="0" applyNumberFormat="1" applyFont="1" applyFill="1" applyBorder="1" applyAlignment="1" applyProtection="1">
      <alignment horizontal="center" vertical="center"/>
    </xf>
    <xf numFmtId="177" fontId="7" fillId="0" borderId="14" xfId="0" applyNumberFormat="1" applyFont="1" applyFill="1" applyBorder="1" applyAlignment="1" applyProtection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vertical="center"/>
    </xf>
    <xf numFmtId="1" fontId="7" fillId="0" borderId="13" xfId="0" applyNumberFormat="1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horizontal="center" vertical="center"/>
    </xf>
    <xf numFmtId="177" fontId="7" fillId="0" borderId="15" xfId="0" applyNumberFormat="1" applyFont="1" applyFill="1" applyBorder="1" applyAlignment="1" applyProtection="1">
      <alignment horizontal="center" vertical="center"/>
    </xf>
    <xf numFmtId="177" fontId="2" fillId="0" borderId="16" xfId="0" applyNumberFormat="1" applyFont="1" applyFill="1" applyBorder="1" applyAlignment="1" applyProtection="1">
      <alignment vertical="center" textRotation="255"/>
    </xf>
    <xf numFmtId="49" fontId="2" fillId="0" borderId="17" xfId="0" applyNumberFormat="1" applyFont="1" applyFill="1" applyBorder="1" applyAlignment="1" applyProtection="1">
      <alignment horizontal="center" vertical="center"/>
    </xf>
    <xf numFmtId="182" fontId="7" fillId="0" borderId="18" xfId="0" applyNumberFormat="1" applyFont="1" applyFill="1" applyBorder="1" applyAlignment="1" applyProtection="1">
      <alignment horizontal="center" vertical="center"/>
    </xf>
    <xf numFmtId="177" fontId="7" fillId="0" borderId="19" xfId="0" applyNumberFormat="1" applyFont="1" applyFill="1" applyBorder="1" applyAlignment="1" applyProtection="1">
      <alignment horizontal="center" vertical="center"/>
    </xf>
    <xf numFmtId="177" fontId="2" fillId="0" borderId="20" xfId="0" applyNumberFormat="1" applyFont="1" applyFill="1" applyBorder="1" applyAlignment="1" applyProtection="1">
      <alignment vertical="center"/>
    </xf>
    <xf numFmtId="177" fontId="2" fillId="0" borderId="21" xfId="0" applyNumberFormat="1" applyFont="1" applyFill="1" applyBorder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horizontal="center" vertical="top"/>
    </xf>
    <xf numFmtId="20" fontId="7" fillId="0" borderId="23" xfId="0" applyNumberFormat="1" applyFont="1" applyFill="1" applyBorder="1" applyAlignment="1" applyProtection="1">
      <alignment horizontal="center" vertical="center"/>
    </xf>
    <xf numFmtId="177" fontId="7" fillId="0" borderId="24" xfId="0" applyNumberFormat="1" applyFont="1" applyFill="1" applyBorder="1" applyAlignment="1" applyProtection="1">
      <alignment horizontal="center" vertical="center"/>
    </xf>
    <xf numFmtId="177" fontId="2" fillId="0" borderId="24" xfId="0" applyNumberFormat="1" applyFont="1" applyFill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vertical="center"/>
    </xf>
    <xf numFmtId="49" fontId="4" fillId="0" borderId="26" xfId="0" applyNumberFormat="1" applyFont="1" applyFill="1" applyBorder="1" applyAlignment="1" applyProtection="1">
      <alignment horizontal="center"/>
    </xf>
    <xf numFmtId="56" fontId="7" fillId="0" borderId="13" xfId="0" applyNumberFormat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 applyProtection="1">
      <alignment horizontal="center" vertical="center"/>
    </xf>
    <xf numFmtId="177" fontId="2" fillId="0" borderId="27" xfId="0" applyNumberFormat="1" applyFont="1" applyFill="1" applyBorder="1" applyAlignment="1" applyProtection="1">
      <alignment vertical="center"/>
    </xf>
    <xf numFmtId="177" fontId="2" fillId="0" borderId="28" xfId="0" applyNumberFormat="1" applyFont="1" applyFill="1" applyBorder="1" applyAlignment="1" applyProtection="1">
      <alignment vertical="center"/>
    </xf>
    <xf numFmtId="183" fontId="2" fillId="0" borderId="22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</xf>
    <xf numFmtId="178" fontId="7" fillId="0" borderId="24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 shrinkToFit="1"/>
    </xf>
    <xf numFmtId="178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3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8" xfId="0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left" vertical="top"/>
    </xf>
    <xf numFmtId="177" fontId="2" fillId="0" borderId="0" xfId="0" applyNumberFormat="1" applyFont="1" applyFill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textRotation="255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84" fontId="7" fillId="0" borderId="2" xfId="0" applyNumberFormat="1" applyFont="1" applyFill="1" applyBorder="1" applyAlignment="1" applyProtection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textRotation="255"/>
    </xf>
    <xf numFmtId="178" fontId="6" fillId="0" borderId="11" xfId="0" applyNumberFormat="1" applyFont="1" applyFill="1" applyBorder="1" applyAlignment="1" applyProtection="1">
      <alignment horizontal="center" vertical="center" wrapText="1"/>
    </xf>
    <xf numFmtId="177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textRotation="255"/>
    </xf>
    <xf numFmtId="177" fontId="8" fillId="0" borderId="0" xfId="0" applyNumberFormat="1" applyFont="1" applyBorder="1" applyAlignment="1" applyProtection="1">
      <alignment horizontal="left" vertical="center" wrapText="1"/>
    </xf>
    <xf numFmtId="1" fontId="7" fillId="0" borderId="7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textRotation="255"/>
    </xf>
    <xf numFmtId="0" fontId="8" fillId="0" borderId="0" xfId="0" applyFont="1" applyAlignment="1">
      <alignment vertical="center"/>
    </xf>
    <xf numFmtId="178" fontId="6" fillId="0" borderId="29" xfId="0" applyNumberFormat="1" applyFont="1" applyFill="1" applyBorder="1" applyAlignment="1" applyProtection="1">
      <alignment horizontal="center" vertical="center" wrapText="1"/>
    </xf>
    <xf numFmtId="2" fontId="7" fillId="0" borderId="7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center" vertical="center"/>
    </xf>
    <xf numFmtId="185" fontId="7" fillId="0" borderId="7" xfId="0" applyNumberFormat="1" applyFont="1" applyFill="1" applyBorder="1" applyAlignment="1" applyProtection="1">
      <alignment horizontal="center" vertical="center"/>
    </xf>
    <xf numFmtId="178" fontId="6" fillId="0" borderId="33" xfId="0" applyNumberFormat="1" applyFont="1" applyFill="1" applyBorder="1" applyAlignment="1" applyProtection="1">
      <alignment horizontal="center" vertical="center" wrapText="1"/>
    </xf>
    <xf numFmtId="180" fontId="7" fillId="0" borderId="13" xfId="0" applyNumberFormat="1" applyFont="1" applyFill="1" applyBorder="1" applyAlignment="1" applyProtection="1">
      <alignment horizontal="center" vertical="center"/>
    </xf>
    <xf numFmtId="177" fontId="7" fillId="0" borderId="14" xfId="0" applyNumberFormat="1" applyFont="1" applyFill="1" applyBorder="1" applyAlignment="1" applyProtection="1">
      <alignment horizontal="center" vertical="center" wrapText="1"/>
    </xf>
    <xf numFmtId="18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4" fontId="7" fillId="0" borderId="1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178" fontId="6" fillId="0" borderId="34" xfId="0" applyNumberFormat="1" applyFont="1" applyFill="1" applyBorder="1" applyAlignment="1" applyProtection="1">
      <alignment horizontal="center" vertical="center" wrapText="1"/>
    </xf>
    <xf numFmtId="2" fontId="7" fillId="0" borderId="35" xfId="0" applyNumberFormat="1" applyFont="1" applyFill="1" applyBorder="1" applyAlignment="1" applyProtection="1">
      <alignment horizontal="center" vertical="center"/>
    </xf>
    <xf numFmtId="177" fontId="7" fillId="0" borderId="36" xfId="0" applyNumberFormat="1" applyFont="1" applyFill="1" applyBorder="1" applyAlignment="1" applyProtection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255"/>
    </xf>
    <xf numFmtId="0" fontId="13" fillId="0" borderId="0" xfId="0" applyFont="1" applyFill="1" applyAlignment="1" applyProtection="1">
      <alignment horizontal="left" vertical="top"/>
    </xf>
    <xf numFmtId="177" fontId="8" fillId="0" borderId="0" xfId="0" applyNumberFormat="1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/>
    </xf>
    <xf numFmtId="185" fontId="7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 textRotation="255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185" fontId="7" fillId="0" borderId="2" xfId="0" applyNumberFormat="1" applyFont="1" applyFill="1" applyBorder="1" applyAlignment="1" applyProtection="1">
      <alignment horizontal="center" vertical="center"/>
    </xf>
    <xf numFmtId="177" fontId="7" fillId="0" borderId="37" xfId="0" applyNumberFormat="1" applyFont="1" applyFill="1" applyBorder="1" applyAlignment="1" applyProtection="1">
      <alignment horizontal="center" vertical="center"/>
    </xf>
    <xf numFmtId="177" fontId="2" fillId="0" borderId="5" xfId="0" applyNumberFormat="1" applyFont="1" applyFill="1" applyBorder="1" applyAlignment="1" applyProtection="1">
      <alignment horizontal="center" vertical="center" textRotation="255"/>
    </xf>
    <xf numFmtId="177" fontId="4" fillId="0" borderId="11" xfId="0" applyNumberFormat="1" applyFont="1" applyFill="1" applyBorder="1" applyAlignment="1" applyProtection="1">
      <alignment horizontal="center" vertical="center" wrapText="1"/>
    </xf>
    <xf numFmtId="187" fontId="7" fillId="0" borderId="7" xfId="0" applyNumberFormat="1" applyFont="1" applyFill="1" applyBorder="1" applyAlignment="1" applyProtection="1">
      <alignment horizontal="center" vertical="center"/>
    </xf>
    <xf numFmtId="177" fontId="7" fillId="0" borderId="38" xfId="0" applyNumberFormat="1" applyFont="1" applyFill="1" applyBorder="1" applyAlignment="1" applyProtection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 textRotation="255"/>
    </xf>
    <xf numFmtId="3" fontId="7" fillId="0" borderId="7" xfId="0" applyNumberFormat="1" applyFont="1" applyFill="1" applyBorder="1" applyAlignment="1" applyProtection="1">
      <alignment horizontal="center" vertical="center"/>
    </xf>
    <xf numFmtId="177" fontId="8" fillId="0" borderId="11" xfId="0" applyNumberFormat="1" applyFont="1" applyFill="1" applyBorder="1" applyAlignment="1" applyProtection="1">
      <alignment horizontal="center" vertical="center" wrapText="1"/>
    </xf>
    <xf numFmtId="182" fontId="2" fillId="0" borderId="0" xfId="0" applyNumberFormat="1" applyFont="1" applyAlignment="1">
      <alignment vertical="center"/>
    </xf>
    <xf numFmtId="178" fontId="4" fillId="0" borderId="11" xfId="0" applyNumberFormat="1" applyFont="1" applyFill="1" applyBorder="1" applyAlignment="1" applyProtection="1">
      <alignment horizontal="center" vertical="center" wrapText="1"/>
    </xf>
    <xf numFmtId="177" fontId="7" fillId="0" borderId="38" xfId="0" applyNumberFormat="1" applyFont="1" applyFill="1" applyBorder="1" applyAlignment="1" applyProtection="1">
      <alignment horizontal="center" vertical="center" wrapText="1"/>
    </xf>
    <xf numFmtId="180" fontId="7" fillId="0" borderId="7" xfId="0" applyNumberFormat="1" applyFont="1" applyFill="1" applyBorder="1" applyAlignment="1" applyProtection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184" fontId="7" fillId="0" borderId="7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Alignment="1">
      <alignment vertical="center"/>
    </xf>
    <xf numFmtId="177" fontId="7" fillId="0" borderId="38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ill="1"/>
    <xf numFmtId="0" fontId="8" fillId="0" borderId="0" xfId="0" applyFont="1" applyFill="1" applyAlignment="1">
      <alignment vertical="center"/>
    </xf>
    <xf numFmtId="2" fontId="7" fillId="0" borderId="38" xfId="0" applyNumberFormat="1" applyFont="1" applyFill="1" applyBorder="1" applyAlignment="1" applyProtection="1">
      <alignment horizontal="center" vertical="center"/>
    </xf>
    <xf numFmtId="178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</xf>
    <xf numFmtId="177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88" fontId="7" fillId="0" borderId="13" xfId="0" applyNumberFormat="1" applyFont="1" applyFill="1" applyBorder="1" applyAlignment="1" applyProtection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38" fontId="7" fillId="0" borderId="13" xfId="1" applyNumberFormat="1" applyFont="1" applyFill="1" applyBorder="1" applyAlignment="1" applyProtection="1">
      <alignment horizontal="center" vertical="center"/>
    </xf>
    <xf numFmtId="177" fontId="7" fillId="0" borderId="39" xfId="0" applyNumberFormat="1" applyFont="1" applyFill="1" applyBorder="1" applyAlignment="1" applyProtection="1">
      <alignment horizontal="center" vertical="center"/>
    </xf>
    <xf numFmtId="177" fontId="2" fillId="0" borderId="16" xfId="0" applyNumberFormat="1" applyFont="1" applyFill="1" applyBorder="1" applyAlignment="1" applyProtection="1">
      <alignment horizontal="center" vertical="center" textRotation="255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 wrapText="1"/>
    </xf>
    <xf numFmtId="177" fontId="8" fillId="0" borderId="6" xfId="0" applyNumberFormat="1" applyFont="1" applyFill="1" applyBorder="1" applyAlignment="1" applyProtection="1">
      <alignment horizontal="center" vertical="center" wrapText="1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 applyProtection="1">
      <alignment horizontal="center" vertical="center" wrapText="1"/>
    </xf>
    <xf numFmtId="178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R2)&#26376;&#21029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"/>
      <sheetName val="ＰＤＦ化"/>
      <sheetName val="データ入力用"/>
      <sheetName val="定量下限値処理"/>
      <sheetName val="報告下限値処理"/>
      <sheetName val="原水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平均"/>
      <sheetName val="最大"/>
      <sheetName val="最小"/>
      <sheetName val="回数"/>
      <sheetName val="猪名川"/>
      <sheetName val="武庫川"/>
      <sheetName val="瑞ヶ池"/>
      <sheetName val="昆陽池"/>
      <sheetName val="淀川"/>
      <sheetName val="混合"/>
      <sheetName val="千僧"/>
      <sheetName val="西野"/>
      <sheetName val="環境C"/>
      <sheetName val="荒牧"/>
      <sheetName val="荻野"/>
    </sheetNames>
    <sheetDataSet>
      <sheetData sheetId="0"/>
      <sheetData sheetId="1"/>
      <sheetData sheetId="2">
        <row r="1">
          <cell r="N1">
            <v>2</v>
          </cell>
          <cell r="O1">
            <v>12</v>
          </cell>
        </row>
        <row r="4">
          <cell r="O4">
            <v>9.1999999999999993</v>
          </cell>
        </row>
        <row r="8">
          <cell r="O8" t="str">
            <v>100個/mL</v>
          </cell>
        </row>
        <row r="9">
          <cell r="O9" t="str">
            <v>不検出</v>
          </cell>
        </row>
        <row r="10">
          <cell r="O10" t="str">
            <v>0.003mg/L</v>
          </cell>
        </row>
        <row r="11">
          <cell r="O11" t="str">
            <v>0.0005mg/L</v>
          </cell>
        </row>
        <row r="12">
          <cell r="O12" t="str">
            <v>0.01mg/L</v>
          </cell>
        </row>
        <row r="13">
          <cell r="O13" t="str">
            <v>0.01mg/L</v>
          </cell>
        </row>
        <row r="14">
          <cell r="O14" t="str">
            <v>0.01mg/L</v>
          </cell>
        </row>
        <row r="15">
          <cell r="O15" t="str">
            <v>0.02mg/L</v>
          </cell>
        </row>
        <row r="16">
          <cell r="O16" t="str">
            <v>0.04mg/L</v>
          </cell>
        </row>
        <row r="17">
          <cell r="O17" t="str">
            <v>0.01mg/L</v>
          </cell>
        </row>
        <row r="18">
          <cell r="O18" t="str">
            <v>10mg/L</v>
          </cell>
        </row>
        <row r="19">
          <cell r="O19" t="str">
            <v>0.8mg/L</v>
          </cell>
        </row>
        <row r="20">
          <cell r="O20" t="str">
            <v>1.0mg/L</v>
          </cell>
        </row>
        <row r="21">
          <cell r="O21" t="str">
            <v>0.002mg/L</v>
          </cell>
        </row>
        <row r="22">
          <cell r="O22" t="str">
            <v>0.05mg/L</v>
          </cell>
        </row>
        <row r="23">
          <cell r="O23" t="str">
            <v>0.04mg/L</v>
          </cell>
        </row>
        <row r="24">
          <cell r="O24" t="str">
            <v>0.02mg/L</v>
          </cell>
        </row>
        <row r="25">
          <cell r="O25" t="str">
            <v>0.01mg/L</v>
          </cell>
        </row>
        <row r="26">
          <cell r="O26" t="str">
            <v>0.01mg/L</v>
          </cell>
        </row>
        <row r="27">
          <cell r="O27" t="str">
            <v>0.01mg/L</v>
          </cell>
        </row>
        <row r="28">
          <cell r="O28" t="str">
            <v>0.6mg/L</v>
          </cell>
        </row>
        <row r="29">
          <cell r="O29" t="str">
            <v>0.02mg/L</v>
          </cell>
        </row>
        <row r="30">
          <cell r="O30" t="str">
            <v>0.06mg/L</v>
          </cell>
        </row>
        <row r="31">
          <cell r="O31" t="str">
            <v>0.03mg/L</v>
          </cell>
        </row>
        <row r="32">
          <cell r="O32" t="str">
            <v>0.1mg/L</v>
          </cell>
        </row>
        <row r="33">
          <cell r="O33" t="str">
            <v>0.01mg/L</v>
          </cell>
        </row>
        <row r="34">
          <cell r="O34" t="str">
            <v>0.1mg/L</v>
          </cell>
        </row>
        <row r="35">
          <cell r="O35" t="str">
            <v>0.03mg/L</v>
          </cell>
        </row>
        <row r="36">
          <cell r="O36" t="str">
            <v>0.03mg/L</v>
          </cell>
        </row>
        <row r="37">
          <cell r="O37" t="str">
            <v>0.09mg/L</v>
          </cell>
        </row>
        <row r="38">
          <cell r="O38" t="str">
            <v>0.08mg/L</v>
          </cell>
        </row>
        <row r="39">
          <cell r="O39" t="str">
            <v>1.0mg/L</v>
          </cell>
        </row>
        <row r="40">
          <cell r="O40" t="str">
            <v>0.2mg/L</v>
          </cell>
        </row>
        <row r="41">
          <cell r="O41" t="str">
            <v>0.3mg/L</v>
          </cell>
        </row>
        <row r="42">
          <cell r="O42" t="str">
            <v>1.0mg/L</v>
          </cell>
        </row>
        <row r="43">
          <cell r="O43" t="str">
            <v>200mg/L</v>
          </cell>
        </row>
        <row r="44">
          <cell r="O44" t="str">
            <v>0.05mg/L</v>
          </cell>
        </row>
        <row r="45">
          <cell r="O45" t="str">
            <v>200mg/L</v>
          </cell>
        </row>
        <row r="46">
          <cell r="O46" t="str">
            <v>300mg/L</v>
          </cell>
        </row>
        <row r="47">
          <cell r="O47" t="str">
            <v>500mg/L</v>
          </cell>
        </row>
        <row r="48">
          <cell r="O48" t="str">
            <v>0.2mg/L</v>
          </cell>
        </row>
        <row r="49">
          <cell r="O49" t="str">
            <v>0.00001mg/L</v>
          </cell>
        </row>
        <row r="50">
          <cell r="O50" t="str">
            <v>0.00001mg/L</v>
          </cell>
        </row>
        <row r="51">
          <cell r="O51" t="str">
            <v>0.02mg/L</v>
          </cell>
        </row>
        <row r="52">
          <cell r="O52" t="str">
            <v>0.005mg/L</v>
          </cell>
        </row>
        <row r="53">
          <cell r="O53" t="str">
            <v>3.0mg/L</v>
          </cell>
        </row>
        <row r="54">
          <cell r="O54" t="str">
            <v>5.8～8.6</v>
          </cell>
        </row>
        <row r="55">
          <cell r="O55" t="str">
            <v>異常なし</v>
          </cell>
        </row>
        <row r="56">
          <cell r="O56" t="str">
            <v>異常なし</v>
          </cell>
        </row>
        <row r="57">
          <cell r="O57" t="str">
            <v>5度</v>
          </cell>
        </row>
        <row r="58">
          <cell r="O58" t="str">
            <v>2度</v>
          </cell>
        </row>
        <row r="59">
          <cell r="O59" t="str">
            <v>0.02mg/L</v>
          </cell>
        </row>
        <row r="60">
          <cell r="O60" t="str">
            <v>0.002mg/L</v>
          </cell>
        </row>
        <row r="61">
          <cell r="O61" t="str">
            <v>0.02mg/L</v>
          </cell>
        </row>
        <row r="62">
          <cell r="O62" t="str">
            <v>0.004mg/L</v>
          </cell>
        </row>
        <row r="63">
          <cell r="O63" t="str">
            <v>0.4mg/L</v>
          </cell>
        </row>
        <row r="64">
          <cell r="O64" t="str">
            <v>0.08mg/L</v>
          </cell>
        </row>
        <row r="65">
          <cell r="O65" t="str">
            <v>0.6mg/L</v>
          </cell>
        </row>
        <row r="66">
          <cell r="O66" t="str">
            <v>0.01mg/L</v>
          </cell>
        </row>
        <row r="67">
          <cell r="O67" t="str">
            <v>0.02mg/L</v>
          </cell>
        </row>
        <row r="68">
          <cell r="O68" t="str">
            <v>1指標</v>
          </cell>
        </row>
        <row r="69">
          <cell r="O69" t="str">
            <v>1mg/L以下
(&gt;0.1)</v>
          </cell>
        </row>
        <row r="70">
          <cell r="O70" t="str">
            <v>10mg/L以上100mg/L以下</v>
          </cell>
        </row>
        <row r="71">
          <cell r="O71" t="str">
            <v>0.01mg/L</v>
          </cell>
        </row>
        <row r="72">
          <cell r="O72" t="str">
            <v>20mg/L</v>
          </cell>
        </row>
        <row r="73">
          <cell r="O73" t="str">
            <v>0.3mg/L</v>
          </cell>
        </row>
        <row r="74">
          <cell r="O74" t="str">
            <v>0.02mg/L</v>
          </cell>
        </row>
        <row r="75">
          <cell r="O75" t="str">
            <v>3mg/L</v>
          </cell>
        </row>
        <row r="76">
          <cell r="O76" t="str">
            <v>3以下</v>
          </cell>
        </row>
        <row r="77">
          <cell r="O77" t="str">
            <v>30mg/L以上200mg/L以下</v>
          </cell>
        </row>
        <row r="78">
          <cell r="O78" t="str">
            <v>1度</v>
          </cell>
        </row>
        <row r="79">
          <cell r="O79" t="str">
            <v>7.5程度</v>
          </cell>
        </row>
        <row r="80">
          <cell r="O80" t="str">
            <v>-1程度以上
0に近づける</v>
          </cell>
        </row>
        <row r="81">
          <cell r="O81" t="str">
            <v>2000　　　　cfu/mL</v>
          </cell>
        </row>
        <row r="82">
          <cell r="O82" t="str">
            <v>0.1mg/L</v>
          </cell>
        </row>
        <row r="83">
          <cell r="O83" t="str">
            <v>0.01mg/L</v>
          </cell>
        </row>
        <row r="84">
          <cell r="O84" t="str">
            <v>0.00005mg/L</v>
          </cell>
        </row>
        <row r="85">
          <cell r="O85" t="str">
            <v>ＭＰＮ</v>
          </cell>
        </row>
        <row r="86">
          <cell r="O86" t="str">
            <v xml:space="preserve">uS/cm </v>
          </cell>
        </row>
        <row r="87">
          <cell r="O87" t="str">
            <v xml:space="preserve">mg/L </v>
          </cell>
        </row>
        <row r="88">
          <cell r="O88" t="str">
            <v xml:space="preserve">mg/L </v>
          </cell>
        </row>
        <row r="89">
          <cell r="O89" t="str">
            <v xml:space="preserve">mg/L </v>
          </cell>
        </row>
        <row r="90">
          <cell r="O90" t="str">
            <v xml:space="preserve">mg/L </v>
          </cell>
        </row>
        <row r="91">
          <cell r="O91" t="str">
            <v xml:space="preserve">mg/L </v>
          </cell>
        </row>
        <row r="92">
          <cell r="O92" t="str">
            <v xml:space="preserve">mg/L </v>
          </cell>
        </row>
        <row r="93">
          <cell r="O93" t="str">
            <v>mg/L</v>
          </cell>
        </row>
        <row r="94">
          <cell r="O94" t="str">
            <v>mg/L</v>
          </cell>
        </row>
        <row r="95">
          <cell r="O95" t="str">
            <v>mg/L</v>
          </cell>
        </row>
        <row r="96">
          <cell r="O96" t="str">
            <v>mg/L</v>
          </cell>
        </row>
        <row r="97">
          <cell r="O97" t="str">
            <v>mg/L</v>
          </cell>
        </row>
        <row r="98">
          <cell r="O98" t="str">
            <v>吸光度/50mm</v>
          </cell>
        </row>
        <row r="99">
          <cell r="O99" t="str">
            <v>mg/L</v>
          </cell>
        </row>
        <row r="100">
          <cell r="O100" t="str">
            <v>mg/L</v>
          </cell>
        </row>
        <row r="101">
          <cell r="O101" t="str">
            <v>mg/L</v>
          </cell>
        </row>
        <row r="102">
          <cell r="O102" t="str">
            <v>mg/L</v>
          </cell>
        </row>
        <row r="103">
          <cell r="O103" t="str">
            <v>0.07mg/L</v>
          </cell>
        </row>
        <row r="104">
          <cell r="O104" t="str">
            <v>0.4mg/L</v>
          </cell>
        </row>
        <row r="105">
          <cell r="O105" t="str">
            <v>mg/L</v>
          </cell>
        </row>
        <row r="106">
          <cell r="O106" t="str">
            <v>mg/L</v>
          </cell>
        </row>
        <row r="107">
          <cell r="O107" t="str">
            <v>1pgTEQ/L</v>
          </cell>
        </row>
        <row r="108">
          <cell r="O108" t="str">
            <v>個/20L</v>
          </cell>
        </row>
        <row r="109">
          <cell r="O109" t="str">
            <v>0.0008mg/L</v>
          </cell>
        </row>
        <row r="110">
          <cell r="O110" t="str">
            <v>cfu/10mL</v>
          </cell>
        </row>
      </sheetData>
      <sheetData sheetId="3"/>
      <sheetData sheetId="4">
        <row r="5">
          <cell r="I5">
            <v>44173</v>
          </cell>
          <cell r="J5">
            <v>44173</v>
          </cell>
          <cell r="K5">
            <v>44173</v>
          </cell>
          <cell r="L5">
            <v>44173</v>
          </cell>
          <cell r="M5">
            <v>44173</v>
          </cell>
          <cell r="N5">
            <v>44173</v>
          </cell>
        </row>
        <row r="6">
          <cell r="I6">
            <v>0.36805555555555558</v>
          </cell>
          <cell r="J6">
            <v>0.36805555555555558</v>
          </cell>
          <cell r="K6">
            <v>0.48958333333333331</v>
          </cell>
          <cell r="L6">
            <v>0.4375</v>
          </cell>
          <cell r="M6">
            <v>0.3923611111111111</v>
          </cell>
          <cell r="N6">
            <v>0.40625</v>
          </cell>
        </row>
        <row r="7">
          <cell r="I7">
            <v>12.2</v>
          </cell>
          <cell r="J7">
            <v>12.6</v>
          </cell>
          <cell r="K7">
            <v>14.6</v>
          </cell>
          <cell r="L7">
            <v>16.3</v>
          </cell>
          <cell r="M7">
            <v>13.1</v>
          </cell>
          <cell r="N7">
            <v>13.1</v>
          </cell>
        </row>
        <row r="8">
          <cell r="I8">
            <v>34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25</v>
          </cell>
          <cell r="J9">
            <v>0</v>
          </cell>
          <cell r="K9" t="str">
            <v>不検出</v>
          </cell>
          <cell r="L9" t="str">
            <v>不検出</v>
          </cell>
          <cell r="M9" t="str">
            <v>不検出</v>
          </cell>
          <cell r="N9" t="str">
            <v>不検出</v>
          </cell>
        </row>
        <row r="10"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</row>
        <row r="11"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</row>
        <row r="12"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</row>
        <row r="13"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</row>
        <row r="14"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</row>
        <row r="15"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</row>
        <row r="16">
          <cell r="I16">
            <v>5.0000000000000001E-3</v>
          </cell>
          <cell r="J16" t="str">
            <v>&lt;0.004</v>
          </cell>
          <cell r="K16" t="str">
            <v>&lt;0.004</v>
          </cell>
          <cell r="L16" t="str">
            <v>&lt;0.004</v>
          </cell>
          <cell r="M16" t="str">
            <v>&lt;0.004</v>
          </cell>
          <cell r="N16" t="str">
            <v>&lt;0.004</v>
          </cell>
        </row>
        <row r="17"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</row>
        <row r="18">
          <cell r="I18">
            <v>1.105</v>
          </cell>
          <cell r="J18">
            <v>0.96</v>
          </cell>
          <cell r="K18">
            <v>0.95</v>
          </cell>
          <cell r="L18">
            <v>0.98</v>
          </cell>
          <cell r="M18">
            <v>0.37</v>
          </cell>
          <cell r="N18">
            <v>0.37</v>
          </cell>
        </row>
        <row r="19">
          <cell r="I19">
            <v>0.16</v>
          </cell>
          <cell r="J19">
            <v>0.09</v>
          </cell>
          <cell r="K19">
            <v>0.14000000000000001</v>
          </cell>
          <cell r="L19">
            <v>0.11</v>
          </cell>
          <cell r="M19">
            <v>0.15</v>
          </cell>
          <cell r="N19">
            <v>0.11</v>
          </cell>
        </row>
        <row r="20"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</row>
        <row r="21">
          <cell r="I21" t="str">
            <v>&lt;0.0002</v>
          </cell>
          <cell r="J21" t="str">
            <v>&lt;0.0002</v>
          </cell>
          <cell r="K21" t="str">
            <v>&lt;0.0002</v>
          </cell>
          <cell r="L21" t="str">
            <v>&lt;0.0002</v>
          </cell>
          <cell r="M21" t="str">
            <v>&lt;0.0002</v>
          </cell>
          <cell r="N21" t="str">
            <v>&lt;0.0002</v>
          </cell>
        </row>
        <row r="22"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</row>
        <row r="23">
          <cell r="I23" t="str">
            <v>&lt;0.004</v>
          </cell>
          <cell r="J23" t="str">
            <v>&lt;0.004</v>
          </cell>
          <cell r="K23" t="str">
            <v>&lt;0.004</v>
          </cell>
          <cell r="L23" t="str">
            <v>&lt;0.004</v>
          </cell>
          <cell r="M23" t="str">
            <v>&lt;0.004</v>
          </cell>
          <cell r="N23" t="str">
            <v>&lt;0.004</v>
          </cell>
        </row>
        <row r="24">
          <cell r="I24" t="str">
            <v>&lt;0.002</v>
          </cell>
          <cell r="J24" t="str">
            <v>&lt;0.002</v>
          </cell>
          <cell r="K24" t="str">
            <v>&lt;0.002</v>
          </cell>
          <cell r="L24" t="str">
            <v>&lt;0.002</v>
          </cell>
          <cell r="M24" t="str">
            <v>&lt;0.002</v>
          </cell>
          <cell r="N24" t="str">
            <v>&lt;0.002</v>
          </cell>
        </row>
        <row r="25">
          <cell r="I25" t="str">
            <v>&lt;0.001</v>
          </cell>
          <cell r="J25" t="str">
            <v>&lt;0.001</v>
          </cell>
          <cell r="K25" t="str">
            <v>&lt;0.001</v>
          </cell>
          <cell r="L25" t="str">
            <v>&lt;0.001</v>
          </cell>
          <cell r="M25" t="str">
            <v>&lt;0.001</v>
          </cell>
          <cell r="N25" t="str">
            <v>&lt;0.001</v>
          </cell>
        </row>
        <row r="26">
          <cell r="I26" t="str">
            <v>&lt;0.001</v>
          </cell>
          <cell r="J26" t="str">
            <v>&lt;0.001</v>
          </cell>
          <cell r="K26" t="str">
            <v>&lt;0.001</v>
          </cell>
          <cell r="L26" t="str">
            <v>&lt;0.001</v>
          </cell>
          <cell r="M26" t="str">
            <v>&lt;0.001</v>
          </cell>
          <cell r="N26" t="str">
            <v>&lt;0.001</v>
          </cell>
        </row>
        <row r="27">
          <cell r="I27" t="str">
            <v>&lt;0.001</v>
          </cell>
          <cell r="J27" t="str">
            <v>&lt;0.001</v>
          </cell>
          <cell r="K27" t="str">
            <v>&lt;0.001</v>
          </cell>
          <cell r="L27" t="str">
            <v>&lt;0.001</v>
          </cell>
          <cell r="M27" t="str">
            <v>&lt;0.001</v>
          </cell>
          <cell r="N27" t="str">
            <v>&lt;0.001</v>
          </cell>
        </row>
        <row r="28">
          <cell r="I28" t="str">
            <v>&lt;0.06</v>
          </cell>
          <cell r="J28" t="str">
            <v>&lt;0.06</v>
          </cell>
          <cell r="K28" t="str">
            <v>&lt;0.06</v>
          </cell>
          <cell r="L28" t="str">
            <v>&lt;0.06</v>
          </cell>
          <cell r="M28">
            <v>0.08</v>
          </cell>
          <cell r="N28">
            <v>0.08</v>
          </cell>
        </row>
        <row r="29"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</row>
        <row r="30">
          <cell r="I30" t="str">
            <v>-</v>
          </cell>
          <cell r="J30" t="str">
            <v>&lt;0.001</v>
          </cell>
          <cell r="K30" t="str">
            <v>&lt;0.001</v>
          </cell>
          <cell r="L30" t="str">
            <v>&lt;0.001</v>
          </cell>
          <cell r="M30">
            <v>3.5999999999999999E-3</v>
          </cell>
          <cell r="N30">
            <v>3.5999999999999999E-3</v>
          </cell>
        </row>
        <row r="31"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</row>
        <row r="32">
          <cell r="I32" t="str">
            <v>-</v>
          </cell>
          <cell r="J32">
            <v>2.3E-3</v>
          </cell>
          <cell r="K32">
            <v>3.7000000000000002E-3</v>
          </cell>
          <cell r="L32">
            <v>4.4999999999999997E-3</v>
          </cell>
          <cell r="M32">
            <v>2.5999999999999999E-3</v>
          </cell>
          <cell r="N32">
            <v>2.5999999999999999E-3</v>
          </cell>
        </row>
        <row r="33">
          <cell r="I33" t="str">
            <v>-</v>
          </cell>
          <cell r="J33" t="str">
            <v>&lt;0.001</v>
          </cell>
          <cell r="K33" t="str">
            <v>&lt;0.001</v>
          </cell>
          <cell r="L33" t="str">
            <v>&lt;0.001</v>
          </cell>
          <cell r="M33" t="str">
            <v>&lt;0.001</v>
          </cell>
          <cell r="N33" t="str">
            <v>&lt;0.001</v>
          </cell>
        </row>
        <row r="34">
          <cell r="I34" t="str">
            <v>-</v>
          </cell>
          <cell r="J34">
            <v>6.2999999999999992E-3</v>
          </cell>
          <cell r="K34">
            <v>9.300000000000001E-3</v>
          </cell>
          <cell r="L34">
            <v>1.0999999999999999E-2</v>
          </cell>
          <cell r="M34">
            <v>1.0499999999999999E-2</v>
          </cell>
          <cell r="N34">
            <v>1.0499999999999999E-2</v>
          </cell>
        </row>
        <row r="35"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</row>
        <row r="36">
          <cell r="I36" t="str">
            <v>-</v>
          </cell>
          <cell r="J36">
            <v>1.8E-3</v>
          </cell>
          <cell r="K36">
            <v>2.7000000000000001E-3</v>
          </cell>
          <cell r="L36">
            <v>3.0999999999999999E-3</v>
          </cell>
          <cell r="M36">
            <v>4.3E-3</v>
          </cell>
          <cell r="N36">
            <v>4.3E-3</v>
          </cell>
        </row>
        <row r="37">
          <cell r="I37" t="str">
            <v>-</v>
          </cell>
          <cell r="J37">
            <v>1.6000000000000001E-3</v>
          </cell>
          <cell r="K37">
            <v>2.0999999999999999E-3</v>
          </cell>
          <cell r="L37">
            <v>2.5000000000000001E-3</v>
          </cell>
          <cell r="M37" t="str">
            <v>&lt;0.001</v>
          </cell>
          <cell r="N37" t="str">
            <v>&lt;0.001</v>
          </cell>
        </row>
        <row r="38"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</row>
        <row r="39"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</row>
        <row r="40"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</row>
        <row r="41"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</row>
        <row r="42"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</row>
        <row r="43">
          <cell r="I43">
            <v>28.6</v>
          </cell>
          <cell r="J43">
            <v>26.1</v>
          </cell>
          <cell r="K43">
            <v>24.5</v>
          </cell>
          <cell r="L43">
            <v>25.3</v>
          </cell>
          <cell r="M43">
            <v>10.1</v>
          </cell>
          <cell r="N43">
            <v>10.1</v>
          </cell>
        </row>
        <row r="44"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</row>
        <row r="45">
          <cell r="I45">
            <v>37.9</v>
          </cell>
          <cell r="J45">
            <v>33</v>
          </cell>
          <cell r="K45">
            <v>30.4</v>
          </cell>
          <cell r="L45">
            <v>31.4</v>
          </cell>
          <cell r="M45">
            <v>14.4</v>
          </cell>
          <cell r="N45">
            <v>14.6</v>
          </cell>
        </row>
        <row r="46">
          <cell r="I46">
            <v>67.400000000000006</v>
          </cell>
          <cell r="J46">
            <v>67.099999999999994</v>
          </cell>
          <cell r="K46">
            <v>48.5</v>
          </cell>
          <cell r="L46">
            <v>55.300000000000004</v>
          </cell>
          <cell r="M46">
            <v>46.099999999999994</v>
          </cell>
          <cell r="N46">
            <v>49.8</v>
          </cell>
        </row>
        <row r="47"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</row>
        <row r="48"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</row>
        <row r="49">
          <cell r="I49">
            <v>1.9999999999999999E-6</v>
          </cell>
          <cell r="J49" t="str">
            <v>&lt;0.000001</v>
          </cell>
          <cell r="K49" t="str">
            <v>&lt;0.000001</v>
          </cell>
          <cell r="L49" t="str">
            <v>&lt;0.000001</v>
          </cell>
          <cell r="M49">
            <v>9.9999999999999995E-7</v>
          </cell>
          <cell r="N49">
            <v>9.9999999999999995E-7</v>
          </cell>
        </row>
        <row r="50">
          <cell r="I50">
            <v>1.9999999999999999E-6</v>
          </cell>
          <cell r="J50" t="str">
            <v>&lt;0.000001</v>
          </cell>
          <cell r="K50" t="str">
            <v>&lt;0.000001</v>
          </cell>
          <cell r="L50" t="str">
            <v>&lt;0.000001</v>
          </cell>
          <cell r="M50" t="str">
            <v>&lt;0.000001</v>
          </cell>
          <cell r="N50" t="str">
            <v>&lt;0.000001</v>
          </cell>
        </row>
        <row r="51"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</row>
        <row r="52"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</row>
        <row r="53">
          <cell r="I53">
            <v>1.8</v>
          </cell>
          <cell r="J53">
            <v>0.9</v>
          </cell>
          <cell r="K53">
            <v>0.9</v>
          </cell>
          <cell r="L53">
            <v>0.9</v>
          </cell>
          <cell r="M53">
            <v>0.6</v>
          </cell>
          <cell r="N53">
            <v>0.6</v>
          </cell>
        </row>
        <row r="54">
          <cell r="I54">
            <v>7.53</v>
          </cell>
          <cell r="J54">
            <v>7.09</v>
          </cell>
          <cell r="K54">
            <v>7.11</v>
          </cell>
          <cell r="L54">
            <v>7.13</v>
          </cell>
          <cell r="M54">
            <v>7.35</v>
          </cell>
          <cell r="N54">
            <v>7.35</v>
          </cell>
        </row>
        <row r="55">
          <cell r="I55" t="str">
            <v>-</v>
          </cell>
          <cell r="J55" t="str">
            <v>異常なし</v>
          </cell>
          <cell r="K55" t="str">
            <v>異常なし</v>
          </cell>
          <cell r="L55" t="str">
            <v>異常なし</v>
          </cell>
          <cell r="M55" t="str">
            <v>異常なし</v>
          </cell>
          <cell r="N55" t="str">
            <v>異常なし</v>
          </cell>
        </row>
        <row r="56">
          <cell r="I56" t="str">
            <v>植物性臭</v>
          </cell>
          <cell r="J56" t="str">
            <v>異常なし</v>
          </cell>
          <cell r="K56" t="str">
            <v>異常なし</v>
          </cell>
          <cell r="L56" t="str">
            <v>異常なし</v>
          </cell>
          <cell r="M56" t="str">
            <v>異常なし</v>
          </cell>
          <cell r="N56" t="str">
            <v>異常なし</v>
          </cell>
        </row>
        <row r="57">
          <cell r="I57">
            <v>4</v>
          </cell>
          <cell r="J57" t="str">
            <v>&lt;0.5</v>
          </cell>
          <cell r="K57" t="str">
            <v>&lt;0.5</v>
          </cell>
          <cell r="L57" t="str">
            <v>&lt;0.5</v>
          </cell>
          <cell r="M57" t="str">
            <v>&lt;0.5</v>
          </cell>
          <cell r="N57" t="str">
            <v>&lt;0.5</v>
          </cell>
        </row>
        <row r="58">
          <cell r="I58">
            <v>3.1</v>
          </cell>
          <cell r="J58" t="str">
            <v>&lt;0.1</v>
          </cell>
          <cell r="K58" t="str">
            <v>&lt;0.1</v>
          </cell>
          <cell r="L58" t="str">
            <v>&lt;0.1</v>
          </cell>
          <cell r="M58" t="str">
            <v>&lt;0.1</v>
          </cell>
          <cell r="N58" t="str">
            <v>&lt;0.1</v>
          </cell>
        </row>
        <row r="59"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 t="str">
            <v>-</v>
          </cell>
        </row>
        <row r="60"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</row>
        <row r="61"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</row>
        <row r="62">
          <cell r="I62" t="str">
            <v>&lt;0.0004</v>
          </cell>
          <cell r="J62" t="str">
            <v>&lt;0.0004</v>
          </cell>
          <cell r="K62" t="str">
            <v>&lt;0.0004</v>
          </cell>
          <cell r="L62" t="str">
            <v>&lt;0.0004</v>
          </cell>
          <cell r="M62" t="str">
            <v>&lt;0.0004</v>
          </cell>
          <cell r="N62" t="str">
            <v>&lt;0.0004</v>
          </cell>
        </row>
        <row r="63">
          <cell r="I63" t="str">
            <v>&lt;0.04</v>
          </cell>
          <cell r="J63" t="str">
            <v>&lt;0.04</v>
          </cell>
          <cell r="K63" t="str">
            <v>&lt;0.04</v>
          </cell>
          <cell r="L63" t="str">
            <v>&lt;0.04</v>
          </cell>
          <cell r="M63" t="str">
            <v>&lt;0.04</v>
          </cell>
          <cell r="N63" t="str">
            <v>&lt;0.04</v>
          </cell>
        </row>
        <row r="64"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</row>
        <row r="65">
          <cell r="I65" t="str">
            <v>&lt;0.06</v>
          </cell>
          <cell r="J65" t="str">
            <v>&lt;0.06</v>
          </cell>
          <cell r="K65" t="str">
            <v>&lt;0.06</v>
          </cell>
          <cell r="L65" t="str">
            <v>&lt;0.06</v>
          </cell>
          <cell r="M65" t="str">
            <v>&lt;0.06</v>
          </cell>
          <cell r="N65" t="str">
            <v>&lt;0.06</v>
          </cell>
        </row>
        <row r="66"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</row>
        <row r="67"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</row>
        <row r="68"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</row>
        <row r="69">
          <cell r="I69" t="str">
            <v>-</v>
          </cell>
          <cell r="J69">
            <v>0.56999999999999995</v>
          </cell>
          <cell r="K69">
            <v>0.53</v>
          </cell>
          <cell r="L69">
            <v>0.44</v>
          </cell>
          <cell r="M69">
            <v>0.81</v>
          </cell>
          <cell r="N69">
            <v>0.82</v>
          </cell>
        </row>
        <row r="70">
          <cell r="I70">
            <v>67.400000000000006</v>
          </cell>
          <cell r="J70">
            <v>67.099999999999994</v>
          </cell>
          <cell r="K70">
            <v>48.5</v>
          </cell>
          <cell r="L70">
            <v>55.300000000000004</v>
          </cell>
          <cell r="M70">
            <v>46.099999999999994</v>
          </cell>
          <cell r="N70">
            <v>49.8</v>
          </cell>
        </row>
        <row r="71"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 t="str">
            <v>-</v>
          </cell>
        </row>
        <row r="72"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</row>
        <row r="73">
          <cell r="I73" t="str">
            <v>&lt;0.03</v>
          </cell>
          <cell r="J73" t="str">
            <v>&lt;0.03</v>
          </cell>
          <cell r="K73" t="str">
            <v>&lt;0.03</v>
          </cell>
          <cell r="L73" t="str">
            <v>&lt;0.03</v>
          </cell>
          <cell r="M73" t="str">
            <v>&lt;0.03</v>
          </cell>
          <cell r="N73" t="str">
            <v>&lt;0.03</v>
          </cell>
        </row>
        <row r="74">
          <cell r="I74" t="str">
            <v>&lt;0.002</v>
          </cell>
          <cell r="J74" t="str">
            <v>&lt;0.002</v>
          </cell>
          <cell r="K74" t="str">
            <v>&lt;0.002</v>
          </cell>
          <cell r="L74" t="str">
            <v>&lt;0.002</v>
          </cell>
          <cell r="M74" t="str">
            <v>&lt;0.002</v>
          </cell>
          <cell r="N74" t="str">
            <v>&lt;0.002</v>
          </cell>
        </row>
        <row r="75">
          <cell r="I75">
            <v>4</v>
          </cell>
          <cell r="J75">
            <v>1.2</v>
          </cell>
          <cell r="K75">
            <v>1.1000000000000001</v>
          </cell>
          <cell r="L75">
            <v>1</v>
          </cell>
          <cell r="M75">
            <v>0.8</v>
          </cell>
          <cell r="N75">
            <v>0.9</v>
          </cell>
        </row>
        <row r="76">
          <cell r="I76">
            <v>5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</row>
        <row r="77">
          <cell r="I77" t="str">
            <v>-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N77" t="str">
            <v>-</v>
          </cell>
        </row>
        <row r="78">
          <cell r="I78">
            <v>3.1</v>
          </cell>
          <cell r="J78" t="str">
            <v>&lt;0.1</v>
          </cell>
          <cell r="K78" t="str">
            <v>&lt;0.1</v>
          </cell>
          <cell r="L78" t="str">
            <v>&lt;0.1</v>
          </cell>
          <cell r="M78" t="str">
            <v>&lt;0.1</v>
          </cell>
          <cell r="N78" t="str">
            <v>&lt;0.1</v>
          </cell>
        </row>
        <row r="79">
          <cell r="I79">
            <v>7.53</v>
          </cell>
          <cell r="J79">
            <v>7.09</v>
          </cell>
          <cell r="K79">
            <v>7.11</v>
          </cell>
          <cell r="L79">
            <v>7.13</v>
          </cell>
          <cell r="M79">
            <v>7.35</v>
          </cell>
          <cell r="N79">
            <v>7.35</v>
          </cell>
        </row>
        <row r="80"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 t="str">
            <v>-</v>
          </cell>
        </row>
        <row r="81">
          <cell r="I81" t="str">
            <v>-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 t="str">
            <v>&lt;0.01</v>
          </cell>
          <cell r="J82" t="str">
            <v>&lt;0.01</v>
          </cell>
          <cell r="K82" t="str">
            <v>&lt;0.01</v>
          </cell>
          <cell r="L82" t="str">
            <v>&lt;0.01</v>
          </cell>
          <cell r="M82" t="str">
            <v>&lt;0.01</v>
          </cell>
          <cell r="N82" t="str">
            <v>&lt;0.01</v>
          </cell>
        </row>
        <row r="83"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 t="str">
            <v>-</v>
          </cell>
        </row>
        <row r="84"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</row>
        <row r="85">
          <cell r="I85">
            <v>440</v>
          </cell>
          <cell r="J85">
            <v>0</v>
          </cell>
          <cell r="K85" t="str">
            <v>不検出</v>
          </cell>
          <cell r="L85" t="str">
            <v>不検出</v>
          </cell>
          <cell r="M85" t="str">
            <v>不検出</v>
          </cell>
          <cell r="N85" t="str">
            <v>不検出</v>
          </cell>
        </row>
        <row r="86">
          <cell r="I86">
            <v>291</v>
          </cell>
          <cell r="J86">
            <v>275</v>
          </cell>
          <cell r="K86">
            <v>262</v>
          </cell>
          <cell r="L86">
            <v>270</v>
          </cell>
          <cell r="M86">
            <v>150</v>
          </cell>
          <cell r="N86">
            <v>150</v>
          </cell>
        </row>
        <row r="87">
          <cell r="I87">
            <v>47.5</v>
          </cell>
          <cell r="J87">
            <v>38.1</v>
          </cell>
          <cell r="K87">
            <v>38.5</v>
          </cell>
          <cell r="L87">
            <v>38</v>
          </cell>
          <cell r="M87">
            <v>35.5</v>
          </cell>
          <cell r="N87">
            <v>35.200000000000003</v>
          </cell>
        </row>
        <row r="88">
          <cell r="I88" t="str">
            <v>&lt;0.02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</row>
        <row r="89"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</row>
        <row r="90"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</row>
        <row r="91">
          <cell r="I91">
            <v>56.1</v>
          </cell>
          <cell r="J91">
            <v>55.3</v>
          </cell>
          <cell r="K91">
            <v>36.799999999999997</v>
          </cell>
          <cell r="L91">
            <v>43.7</v>
          </cell>
          <cell r="M91">
            <v>35.299999999999997</v>
          </cell>
          <cell r="N91">
            <v>39.4</v>
          </cell>
        </row>
        <row r="92">
          <cell r="I92">
            <v>11.3</v>
          </cell>
          <cell r="J92">
            <v>11.8</v>
          </cell>
          <cell r="K92">
            <v>11.7</v>
          </cell>
          <cell r="L92">
            <v>11.6</v>
          </cell>
          <cell r="M92">
            <v>10.8</v>
          </cell>
          <cell r="N92">
            <v>10.4</v>
          </cell>
        </row>
        <row r="93">
          <cell r="I93">
            <v>1.1000000000000001</v>
          </cell>
          <cell r="J93">
            <v>0.96</v>
          </cell>
          <cell r="K93">
            <v>0.95</v>
          </cell>
          <cell r="L93">
            <v>0.98</v>
          </cell>
          <cell r="M93">
            <v>0.37</v>
          </cell>
          <cell r="N93">
            <v>0.37</v>
          </cell>
        </row>
        <row r="94"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</row>
        <row r="95">
          <cell r="I95" t="str">
            <v>-</v>
          </cell>
          <cell r="J95" t="str">
            <v>-</v>
          </cell>
          <cell r="K95" t="str">
            <v>-</v>
          </cell>
          <cell r="L95" t="str">
            <v>-</v>
          </cell>
          <cell r="M95" t="str">
            <v>-</v>
          </cell>
          <cell r="N95" t="str">
            <v>-</v>
          </cell>
        </row>
        <row r="96"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</row>
        <row r="97">
          <cell r="I97">
            <v>0.09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</row>
        <row r="98">
          <cell r="I98">
            <v>0.154</v>
          </cell>
          <cell r="J98">
            <v>4.1000000000000002E-2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</row>
        <row r="99"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</row>
        <row r="100"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</row>
        <row r="101">
          <cell r="I101" t="str">
            <v>&lt;0.2</v>
          </cell>
          <cell r="J101" t="str">
            <v>&lt;0.2</v>
          </cell>
          <cell r="K101" t="str">
            <v>&lt;0.2</v>
          </cell>
          <cell r="L101" t="str">
            <v>&lt;0.2</v>
          </cell>
          <cell r="M101" t="str">
            <v>&lt;0.2</v>
          </cell>
          <cell r="N101" t="str">
            <v>&lt;0.2</v>
          </cell>
        </row>
        <row r="102">
          <cell r="I102">
            <v>27.1</v>
          </cell>
          <cell r="J102">
            <v>35.799999999999997</v>
          </cell>
          <cell r="K102">
            <v>34.9</v>
          </cell>
          <cell r="L102">
            <v>35.6</v>
          </cell>
          <cell r="M102">
            <v>10.199999999999999</v>
          </cell>
          <cell r="N102">
            <v>10.199999999999999</v>
          </cell>
        </row>
        <row r="103"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</row>
        <row r="104">
          <cell r="I104" t="str">
            <v>&lt;0.04</v>
          </cell>
          <cell r="J104" t="str">
            <v>&lt;0.04</v>
          </cell>
          <cell r="K104" t="str">
            <v>&lt;0.04</v>
          </cell>
          <cell r="L104" t="str">
            <v>&lt;0.04</v>
          </cell>
          <cell r="M104" t="str">
            <v>&lt;0.04</v>
          </cell>
          <cell r="N104" t="str">
            <v>&lt;0.04</v>
          </cell>
        </row>
        <row r="105">
          <cell r="I105" t="str">
            <v>&lt;0.001</v>
          </cell>
          <cell r="J105" t="str">
            <v>&lt;0.001</v>
          </cell>
          <cell r="K105" t="str">
            <v>&lt;0.001</v>
          </cell>
          <cell r="L105" t="str">
            <v>&lt;0.001</v>
          </cell>
          <cell r="M105" t="str">
            <v>&lt;0.001</v>
          </cell>
          <cell r="N105" t="str">
            <v>&lt;0.001</v>
          </cell>
        </row>
        <row r="106">
          <cell r="I106" t="str">
            <v>&lt;0.001</v>
          </cell>
          <cell r="J106" t="str">
            <v>&lt;0.001</v>
          </cell>
          <cell r="K106" t="str">
            <v>&lt;0.001</v>
          </cell>
          <cell r="L106" t="str">
            <v>&lt;0.001</v>
          </cell>
          <cell r="M106" t="str">
            <v>&lt;0.001</v>
          </cell>
          <cell r="N106" t="str">
            <v>&lt;0.001</v>
          </cell>
        </row>
        <row r="107">
          <cell r="I107" t="str">
            <v>-</v>
          </cell>
          <cell r="J107" t="str">
            <v>-</v>
          </cell>
          <cell r="K107" t="str">
            <v>-</v>
          </cell>
          <cell r="L107" t="str">
            <v>-</v>
          </cell>
          <cell r="M107" t="str">
            <v>-</v>
          </cell>
          <cell r="N107" t="str">
            <v>-</v>
          </cell>
        </row>
        <row r="108"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</row>
        <row r="109"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</row>
        <row r="110"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view="pageBreakPreview" zoomScale="70" zoomScaleNormal="70" zoomScaleSheetLayoutView="70" workbookViewId="0"/>
  </sheetViews>
  <sheetFormatPr defaultRowHeight="23.1" customHeight="1"/>
  <cols>
    <col min="1" max="1" width="3.796875" style="1" customWidth="1"/>
    <col min="2" max="2" width="6.796875" style="1" customWidth="1"/>
    <col min="3" max="3" width="28.8984375" style="1" customWidth="1"/>
    <col min="4" max="6" width="12.69921875" style="1" customWidth="1"/>
    <col min="7" max="7" width="12.69921875" style="2" hidden="1" customWidth="1"/>
    <col min="8" max="9" width="12.69921875" style="1" customWidth="1"/>
    <col min="10" max="10" width="8.69921875" style="1" customWidth="1"/>
    <col min="11" max="13" width="8.796875" style="1"/>
    <col min="15" max="16384" width="8.796875" style="1"/>
  </cols>
  <sheetData>
    <row r="1" spans="1:13" ht="28.5" customHeight="1" thickBot="1">
      <c r="A1" s="77"/>
      <c r="B1" s="76" t="str">
        <f>"令和"&amp;DBCS([1]データ入力用!N1)&amp;"年"&amp;DBCS([1]データ入力用!O1)&amp;"月"&amp;"　定期水質検査結果（水質基準項目）"</f>
        <v>令和２年１２月　定期水質検査結果（水質基準項目）</v>
      </c>
      <c r="C1" s="71"/>
      <c r="D1" s="2"/>
      <c r="E1" s="75"/>
      <c r="F1" s="75"/>
      <c r="G1" s="74"/>
      <c r="H1" s="73"/>
      <c r="I1" s="72" t="s">
        <v>79</v>
      </c>
      <c r="J1" s="71"/>
      <c r="L1" s="70"/>
      <c r="M1" s="69"/>
    </row>
    <row r="2" spans="1:13" ht="23.85" customHeight="1">
      <c r="A2" s="45"/>
      <c r="B2" s="44"/>
      <c r="C2" s="68" t="s">
        <v>78</v>
      </c>
      <c r="D2" s="67" t="s">
        <v>77</v>
      </c>
      <c r="E2" s="67" t="s">
        <v>76</v>
      </c>
      <c r="F2" s="67" t="s">
        <v>75</v>
      </c>
      <c r="G2" s="67" t="s">
        <v>75</v>
      </c>
      <c r="H2" s="67" t="s">
        <v>75</v>
      </c>
      <c r="I2" s="67" t="s">
        <v>74</v>
      </c>
      <c r="J2" s="51" t="s">
        <v>73</v>
      </c>
      <c r="L2" s="66"/>
      <c r="M2" s="66"/>
    </row>
    <row r="3" spans="1:13" ht="21.75" customHeight="1">
      <c r="A3" s="65"/>
      <c r="B3" s="64"/>
      <c r="C3" s="63"/>
      <c r="D3" s="61" t="s">
        <v>72</v>
      </c>
      <c r="E3" s="61" t="s">
        <v>72</v>
      </c>
      <c r="F3" s="61" t="s">
        <v>71</v>
      </c>
      <c r="G3" s="61" t="s">
        <v>70</v>
      </c>
      <c r="H3" s="62" t="s">
        <v>69</v>
      </c>
      <c r="I3" s="61" t="s">
        <v>68</v>
      </c>
      <c r="J3" s="60" t="s">
        <v>67</v>
      </c>
      <c r="L3" s="5"/>
      <c r="M3" s="5"/>
    </row>
    <row r="4" spans="1:13" ht="21.75" customHeight="1" thickBot="1">
      <c r="A4" s="50"/>
      <c r="B4" s="49"/>
      <c r="C4" s="59" t="s">
        <v>66</v>
      </c>
      <c r="D4" s="57" t="s">
        <v>65</v>
      </c>
      <c r="E4" s="58" t="s">
        <v>64</v>
      </c>
      <c r="F4" s="58" t="s">
        <v>63</v>
      </c>
      <c r="G4" s="58" t="s">
        <v>63</v>
      </c>
      <c r="H4" s="58" t="s">
        <v>63</v>
      </c>
      <c r="I4" s="57" t="s">
        <v>63</v>
      </c>
      <c r="J4" s="56">
        <f>[1]データ入力用!O4</f>
        <v>9.1999999999999993</v>
      </c>
    </row>
    <row r="5" spans="1:13" ht="21.75" customHeight="1">
      <c r="A5" s="55"/>
      <c r="B5" s="54"/>
      <c r="C5" s="53" t="s">
        <v>62</v>
      </c>
      <c r="D5" s="52">
        <f>[1]報告下限値処理!I5</f>
        <v>44173</v>
      </c>
      <c r="E5" s="52">
        <f>[1]報告下限値処理!J5</f>
        <v>44173</v>
      </c>
      <c r="F5" s="52">
        <f>[1]報告下限値処理!K5</f>
        <v>44173</v>
      </c>
      <c r="G5" s="52">
        <f>[1]報告下限値処理!L5</f>
        <v>44173</v>
      </c>
      <c r="H5" s="52">
        <f>[1]報告下限値処理!L5</f>
        <v>44173</v>
      </c>
      <c r="I5" s="52">
        <f>[1]報告下限値処理!M5</f>
        <v>44173</v>
      </c>
      <c r="J5" s="51" t="s">
        <v>245</v>
      </c>
    </row>
    <row r="6" spans="1:13" ht="21.75" customHeight="1" thickBot="1">
      <c r="A6" s="50"/>
      <c r="B6" s="49"/>
      <c r="C6" s="48" t="s">
        <v>60</v>
      </c>
      <c r="D6" s="47">
        <f>[1]報告下限値処理!I6</f>
        <v>0.36805555555555558</v>
      </c>
      <c r="E6" s="47">
        <f>[1]報告下限値処理!J6</f>
        <v>0.36805555555555558</v>
      </c>
      <c r="F6" s="47">
        <f>[1]報告下限値処理!K6</f>
        <v>0.48958333333333331</v>
      </c>
      <c r="G6" s="47">
        <f>[1]報告下限値処理!L6</f>
        <v>0.4375</v>
      </c>
      <c r="H6" s="47">
        <f>[1]報告下限値処理!L6</f>
        <v>0.4375</v>
      </c>
      <c r="I6" s="47">
        <f>[1]報告下限値処理!M6</f>
        <v>0.3923611111111111</v>
      </c>
      <c r="J6" s="46" t="s">
        <v>59</v>
      </c>
    </row>
    <row r="7" spans="1:13" ht="23.85" customHeight="1">
      <c r="A7" s="45"/>
      <c r="B7" s="44"/>
      <c r="C7" s="43" t="s">
        <v>58</v>
      </c>
      <c r="D7" s="42">
        <f>[1]報告下限値処理!I7</f>
        <v>12.2</v>
      </c>
      <c r="E7" s="42">
        <f>[1]報告下限値処理!J7</f>
        <v>12.6</v>
      </c>
      <c r="F7" s="42">
        <f>[1]報告下限値処理!K7</f>
        <v>14.6</v>
      </c>
      <c r="G7" s="42">
        <f>[1]報告下限値処理!L7</f>
        <v>16.3</v>
      </c>
      <c r="H7" s="42">
        <f>[1]報告下限値処理!L7</f>
        <v>16.3</v>
      </c>
      <c r="I7" s="42">
        <f>[1]報告下限値処理!M7</f>
        <v>13.1</v>
      </c>
      <c r="J7" s="41" t="s">
        <v>57</v>
      </c>
    </row>
    <row r="8" spans="1:13" ht="23.85" customHeight="1">
      <c r="A8" s="153"/>
      <c r="B8" s="152" t="s">
        <v>244</v>
      </c>
      <c r="C8" s="53" t="s">
        <v>243</v>
      </c>
      <c r="D8" s="150">
        <f>[1]報告下限値処理!I8</f>
        <v>34</v>
      </c>
      <c r="E8" s="150">
        <f>[1]報告下限値処理!J8</f>
        <v>0</v>
      </c>
      <c r="F8" s="150">
        <f>[1]報告下限値処理!K8</f>
        <v>0</v>
      </c>
      <c r="G8" s="107">
        <f>[1]報告下限値処理!L8</f>
        <v>0</v>
      </c>
      <c r="H8" s="150">
        <f>[1]報告下限値処理!L8</f>
        <v>0</v>
      </c>
      <c r="I8" s="150">
        <f>[1]報告下限値処理!M8</f>
        <v>0</v>
      </c>
      <c r="J8" s="148" t="str">
        <f>[1]データ入力用!O8</f>
        <v>100個/mL</v>
      </c>
      <c r="L8" s="5"/>
      <c r="M8" s="5"/>
    </row>
    <row r="9" spans="1:13" ht="23.85" customHeight="1">
      <c r="A9" s="124"/>
      <c r="B9" s="23" t="s">
        <v>242</v>
      </c>
      <c r="C9" s="53" t="s">
        <v>241</v>
      </c>
      <c r="D9" s="151">
        <f>[1]報告下限値処理!I9</f>
        <v>25</v>
      </c>
      <c r="E9" s="150">
        <f>[1]報告下限値処理!J9</f>
        <v>0</v>
      </c>
      <c r="F9" s="150" t="str">
        <f>[1]報告下限値処理!K9</f>
        <v>不検出</v>
      </c>
      <c r="G9" s="104" t="str">
        <f>[1]報告下限値処理!L9</f>
        <v>不検出</v>
      </c>
      <c r="H9" s="150" t="str">
        <f>[1]報告下限値処理!L9</f>
        <v>不検出</v>
      </c>
      <c r="I9" s="150" t="str">
        <f>[1]報告下限値処理!M9</f>
        <v>不検出</v>
      </c>
      <c r="J9" s="148" t="str">
        <f>[1]データ入力用!O9</f>
        <v>不検出</v>
      </c>
      <c r="L9" s="5"/>
      <c r="M9" s="5"/>
    </row>
    <row r="10" spans="1:13" ht="23.85" customHeight="1">
      <c r="A10" s="124"/>
      <c r="B10" s="23" t="s">
        <v>240</v>
      </c>
      <c r="C10" s="53" t="s">
        <v>239</v>
      </c>
      <c r="D10" s="100" t="str">
        <f>[1]報告下限値処理!I10</f>
        <v>-</v>
      </c>
      <c r="E10" s="100" t="str">
        <f>[1]報告下限値処理!J10</f>
        <v>-</v>
      </c>
      <c r="F10" s="100" t="str">
        <f>[1]報告下限値処理!K10</f>
        <v>-</v>
      </c>
      <c r="G10" s="28" t="str">
        <f>[1]報告下限値処理!L10</f>
        <v>-</v>
      </c>
      <c r="H10" s="100" t="str">
        <f>[1]報告下限値処理!L10</f>
        <v>-</v>
      </c>
      <c r="I10" s="100" t="str">
        <f>[1]報告下限値処理!M10</f>
        <v>-</v>
      </c>
      <c r="J10" s="148" t="str">
        <f>[1]データ入力用!O10</f>
        <v>0.003mg/L</v>
      </c>
      <c r="L10" s="2"/>
      <c r="M10" s="2"/>
    </row>
    <row r="11" spans="1:13" ht="23.85" customHeight="1">
      <c r="A11" s="124"/>
      <c r="B11" s="23" t="s">
        <v>238</v>
      </c>
      <c r="C11" s="53" t="s">
        <v>237</v>
      </c>
      <c r="D11" s="149" t="str">
        <f>[1]報告下限値処理!I11</f>
        <v>-</v>
      </c>
      <c r="E11" s="149" t="str">
        <f>[1]報告下限値処理!J11</f>
        <v>-</v>
      </c>
      <c r="F11" s="149" t="str">
        <f>[1]報告下限値処理!K11</f>
        <v>-</v>
      </c>
      <c r="G11" s="100" t="str">
        <f>[1]報告下限値処理!L11</f>
        <v>-</v>
      </c>
      <c r="H11" s="149" t="str">
        <f>[1]報告下限値処理!L11</f>
        <v>-</v>
      </c>
      <c r="I11" s="149" t="str">
        <f>[1]報告下限値処理!M11</f>
        <v>-</v>
      </c>
      <c r="J11" s="148" t="str">
        <f>[1]データ入力用!O11</f>
        <v>0.0005mg/L</v>
      </c>
      <c r="L11" s="2"/>
      <c r="M11" s="2"/>
    </row>
    <row r="12" spans="1:13" ht="23.85" customHeight="1">
      <c r="A12" s="124"/>
      <c r="B12" s="23" t="s">
        <v>236</v>
      </c>
      <c r="C12" s="53" t="s">
        <v>235</v>
      </c>
      <c r="D12" s="100" t="str">
        <f>[1]報告下限値処理!I12</f>
        <v>-</v>
      </c>
      <c r="E12" s="100" t="str">
        <f>[1]報告下限値処理!J12</f>
        <v>-</v>
      </c>
      <c r="F12" s="100" t="str">
        <f>[1]報告下限値処理!K12</f>
        <v>-</v>
      </c>
      <c r="G12" s="102" t="str">
        <f>[1]報告下限値処理!L12</f>
        <v>-</v>
      </c>
      <c r="H12" s="100" t="str">
        <f>[1]報告下限値処理!L12</f>
        <v>-</v>
      </c>
      <c r="I12" s="100" t="str">
        <f>[1]報告下限値処理!M12</f>
        <v>-</v>
      </c>
      <c r="J12" s="148" t="str">
        <f>[1]データ入力用!O12</f>
        <v>0.01mg/L</v>
      </c>
    </row>
    <row r="13" spans="1:13" ht="23.85" customHeight="1">
      <c r="A13" s="124"/>
      <c r="B13" s="23" t="s">
        <v>234</v>
      </c>
      <c r="C13" s="53" t="s">
        <v>233</v>
      </c>
      <c r="D13" s="100" t="str">
        <f>[1]報告下限値処理!I13</f>
        <v>-</v>
      </c>
      <c r="E13" s="100" t="str">
        <f>[1]報告下限値処理!J13</f>
        <v>-</v>
      </c>
      <c r="F13" s="100" t="str">
        <f>[1]報告下限値処理!K13</f>
        <v>-</v>
      </c>
      <c r="G13" s="30" t="str">
        <f>[1]報告下限値処理!L13</f>
        <v>-</v>
      </c>
      <c r="H13" s="100" t="str">
        <f>[1]報告下限値処理!L13</f>
        <v>-</v>
      </c>
      <c r="I13" s="100" t="str">
        <f>[1]報告下限値処理!M13</f>
        <v>-</v>
      </c>
      <c r="J13" s="148" t="str">
        <f>[1]データ入力用!O13</f>
        <v>0.01mg/L</v>
      </c>
      <c r="L13" s="2"/>
      <c r="M13" s="2"/>
    </row>
    <row r="14" spans="1:13" ht="23.85" customHeight="1">
      <c r="A14" s="124"/>
      <c r="B14" s="23" t="s">
        <v>232</v>
      </c>
      <c r="C14" s="53" t="s">
        <v>231</v>
      </c>
      <c r="D14" s="100" t="str">
        <f>[1]報告下限値処理!I14</f>
        <v>-</v>
      </c>
      <c r="E14" s="100" t="str">
        <f>[1]報告下限値処理!J14</f>
        <v>-</v>
      </c>
      <c r="F14" s="100" t="str">
        <f>[1]報告下限値処理!K14</f>
        <v>-</v>
      </c>
      <c r="G14" s="102" t="str">
        <f>[1]報告下限値処理!L14</f>
        <v>-</v>
      </c>
      <c r="H14" s="100" t="str">
        <f>[1]報告下限値処理!L14</f>
        <v>-</v>
      </c>
      <c r="I14" s="100" t="str">
        <f>[1]報告下限値処理!M14</f>
        <v>-</v>
      </c>
      <c r="J14" s="148" t="str">
        <f>[1]データ入力用!O14</f>
        <v>0.01mg/L</v>
      </c>
    </row>
    <row r="15" spans="1:13" ht="23.85" customHeight="1">
      <c r="A15" s="124" t="s">
        <v>230</v>
      </c>
      <c r="B15" s="23" t="s">
        <v>229</v>
      </c>
      <c r="C15" s="53" t="s">
        <v>228</v>
      </c>
      <c r="D15" s="100" t="str">
        <f>[1]報告下限値処理!I15</f>
        <v>-</v>
      </c>
      <c r="E15" s="100" t="str">
        <f>[1]報告下限値処理!J15</f>
        <v>-</v>
      </c>
      <c r="F15" s="100" t="str">
        <f>[1]報告下限値処理!K15</f>
        <v>-</v>
      </c>
      <c r="G15" s="32" t="str">
        <f>[1]報告下限値処理!L15</f>
        <v>-</v>
      </c>
      <c r="H15" s="100" t="str">
        <f>[1]報告下限値処理!L15</f>
        <v>-</v>
      </c>
      <c r="I15" s="100" t="str">
        <f>[1]報告下限値処理!M15</f>
        <v>-</v>
      </c>
      <c r="J15" s="148" t="str">
        <f>[1]データ入力用!O15</f>
        <v>0.02mg/L</v>
      </c>
    </row>
    <row r="16" spans="1:13" ht="23.85" customHeight="1">
      <c r="A16" s="124"/>
      <c r="B16" s="23" t="s">
        <v>227</v>
      </c>
      <c r="C16" s="53" t="s">
        <v>226</v>
      </c>
      <c r="D16" s="100">
        <f>[1]報告下限値処理!I16</f>
        <v>5.0000000000000001E-3</v>
      </c>
      <c r="E16" s="100" t="str">
        <f>[1]報告下限値処理!J16</f>
        <v>&lt;0.004</v>
      </c>
      <c r="F16" s="100" t="str">
        <f>[1]報告下限値処理!K16</f>
        <v>&lt;0.004</v>
      </c>
      <c r="G16" s="32" t="str">
        <f>[1]報告下限値処理!L16</f>
        <v>&lt;0.004</v>
      </c>
      <c r="H16" s="100" t="str">
        <f>[1]報告下限値処理!L16</f>
        <v>&lt;0.004</v>
      </c>
      <c r="I16" s="100" t="str">
        <f>[1]報告下限値処理!M16</f>
        <v>&lt;0.004</v>
      </c>
      <c r="J16" s="148" t="str">
        <f>[1]データ入力用!O16</f>
        <v>0.04mg/L</v>
      </c>
    </row>
    <row r="17" spans="1:14" ht="23.85" customHeight="1">
      <c r="A17" s="124"/>
      <c r="B17" s="23" t="s">
        <v>225</v>
      </c>
      <c r="C17" s="53" t="s">
        <v>224</v>
      </c>
      <c r="D17" s="100" t="str">
        <f>[1]報告下限値処理!I17</f>
        <v>-</v>
      </c>
      <c r="E17" s="100" t="str">
        <f>[1]報告下限値処理!J17</f>
        <v>-</v>
      </c>
      <c r="F17" s="100" t="str">
        <f>[1]報告下限値処理!K17</f>
        <v>-</v>
      </c>
      <c r="G17" s="30" t="str">
        <f>[1]報告下限値処理!L17</f>
        <v>-</v>
      </c>
      <c r="H17" s="100" t="str">
        <f>[1]報告下限値処理!L17</f>
        <v>-</v>
      </c>
      <c r="I17" s="100" t="str">
        <f>[1]報告下限値処理!M17</f>
        <v>-</v>
      </c>
      <c r="J17" s="148" t="str">
        <f>[1]データ入力用!O17</f>
        <v>0.01mg/L</v>
      </c>
    </row>
    <row r="18" spans="1:14" ht="23.85" customHeight="1">
      <c r="A18" s="124"/>
      <c r="B18" s="23" t="s">
        <v>223</v>
      </c>
      <c r="C18" s="53" t="s">
        <v>222</v>
      </c>
      <c r="D18" s="35">
        <f>[1]報告下限値処理!I18</f>
        <v>1.105</v>
      </c>
      <c r="E18" s="35">
        <f>[1]報告下限値処理!J18</f>
        <v>0.96</v>
      </c>
      <c r="F18" s="35">
        <f>[1]報告下限値処理!K18</f>
        <v>0.95</v>
      </c>
      <c r="G18" s="32">
        <f>[1]報告下限値処理!L18</f>
        <v>0.98</v>
      </c>
      <c r="H18" s="35">
        <f>[1]報告下限値処理!L18</f>
        <v>0.98</v>
      </c>
      <c r="I18" s="35">
        <f>[1]報告下限値処理!M18</f>
        <v>0.37</v>
      </c>
      <c r="J18" s="148" t="str">
        <f>[1]データ入力用!O18</f>
        <v>10mg/L</v>
      </c>
      <c r="L18" s="5"/>
      <c r="M18" s="5"/>
    </row>
    <row r="19" spans="1:14" ht="23.85" customHeight="1">
      <c r="A19" s="124"/>
      <c r="B19" s="23" t="s">
        <v>221</v>
      </c>
      <c r="C19" s="53" t="s">
        <v>220</v>
      </c>
      <c r="D19" s="35">
        <f>[1]報告下限値処理!I19</f>
        <v>0.16</v>
      </c>
      <c r="E19" s="35">
        <f>[1]報告下限値処理!J19</f>
        <v>0.09</v>
      </c>
      <c r="F19" s="35">
        <f>[1]報告下限値処理!K19</f>
        <v>0.14000000000000001</v>
      </c>
      <c r="G19" s="32">
        <f>[1]報告下限値処理!L19</f>
        <v>0.11</v>
      </c>
      <c r="H19" s="35">
        <f>[1]報告下限値処理!L19</f>
        <v>0.11</v>
      </c>
      <c r="I19" s="35">
        <f>[1]報告下限値処理!M19</f>
        <v>0.15</v>
      </c>
      <c r="J19" s="148" t="str">
        <f>[1]データ入力用!O19</f>
        <v>0.8mg/L</v>
      </c>
      <c r="L19" s="2"/>
      <c r="M19" s="2"/>
    </row>
    <row r="20" spans="1:14" ht="23.85" customHeight="1">
      <c r="A20" s="124"/>
      <c r="B20" s="23" t="s">
        <v>219</v>
      </c>
      <c r="C20" s="53" t="s">
        <v>218</v>
      </c>
      <c r="D20" s="28" t="str">
        <f>[1]報告下限値処理!I20</f>
        <v>-</v>
      </c>
      <c r="E20" s="28" t="str">
        <f>[1]報告下限値処理!J20</f>
        <v>-</v>
      </c>
      <c r="F20" s="28" t="str">
        <f>[1]報告下限値処理!K20</f>
        <v>-</v>
      </c>
      <c r="G20" s="34" t="str">
        <f>[1]報告下限値処理!L20</f>
        <v>-</v>
      </c>
      <c r="H20" s="28" t="str">
        <f>[1]報告下限値処理!L20</f>
        <v>-</v>
      </c>
      <c r="I20" s="28" t="str">
        <f>[1]報告下限値処理!M20</f>
        <v>-</v>
      </c>
      <c r="J20" s="148" t="str">
        <f>[1]データ入力用!O20</f>
        <v>1.0mg/L</v>
      </c>
      <c r="L20" s="2"/>
      <c r="M20" s="2"/>
    </row>
    <row r="21" spans="1:14" ht="23.85" customHeight="1">
      <c r="A21" s="124"/>
      <c r="B21" s="14" t="s">
        <v>217</v>
      </c>
      <c r="C21" s="144" t="s">
        <v>216</v>
      </c>
      <c r="D21" s="102" t="str">
        <f>[1]報告下限値処理!I21</f>
        <v>&lt;0.0002</v>
      </c>
      <c r="E21" s="102" t="str">
        <f>[1]報告下限値処理!J21</f>
        <v>&lt;0.0002</v>
      </c>
      <c r="F21" s="102" t="str">
        <f>[1]報告下限値処理!K21</f>
        <v>&lt;0.0002</v>
      </c>
      <c r="G21" s="32" t="str">
        <f>[1]報告下限値処理!L21</f>
        <v>&lt;0.0002</v>
      </c>
      <c r="H21" s="102" t="str">
        <f>[1]報告下限値処理!L21</f>
        <v>&lt;0.0002</v>
      </c>
      <c r="I21" s="102" t="str">
        <f>[1]報告下限値処理!M21</f>
        <v>&lt;0.0002</v>
      </c>
      <c r="J21" s="143" t="str">
        <f>[1]データ入力用!O21</f>
        <v>0.002mg/L</v>
      </c>
      <c r="N21" s="1"/>
    </row>
    <row r="22" spans="1:14" ht="23.85" customHeight="1">
      <c r="A22" s="124"/>
      <c r="B22" s="14" t="s">
        <v>215</v>
      </c>
      <c r="C22" s="144" t="s">
        <v>214</v>
      </c>
      <c r="D22" s="102" t="str">
        <f>[1]報告下限値処理!I22</f>
        <v>-</v>
      </c>
      <c r="E22" s="102" t="str">
        <f>[1]報告下限値処理!J22</f>
        <v>-</v>
      </c>
      <c r="F22" s="102" t="str">
        <f>[1]報告下限値処理!K22</f>
        <v>-</v>
      </c>
      <c r="G22" s="30" t="str">
        <f>[1]報告下限値処理!L22</f>
        <v>-</v>
      </c>
      <c r="H22" s="102" t="str">
        <f>[1]報告下限値処理!L22</f>
        <v>-</v>
      </c>
      <c r="I22" s="102" t="str">
        <f>[1]報告下限値処理!M22</f>
        <v>-</v>
      </c>
      <c r="J22" s="143" t="str">
        <f>[1]データ入力用!O22</f>
        <v>0.05mg/L</v>
      </c>
      <c r="N22" s="1"/>
    </row>
    <row r="23" spans="1:14" ht="29.25" customHeight="1">
      <c r="A23" s="124"/>
      <c r="B23" s="14" t="s">
        <v>213</v>
      </c>
      <c r="C23" s="147" t="s">
        <v>212</v>
      </c>
      <c r="D23" s="30" t="str">
        <f>[1]報告下限値処理!I23</f>
        <v>&lt;0.004</v>
      </c>
      <c r="E23" s="30" t="str">
        <f>[1]報告下限値処理!J23</f>
        <v>&lt;0.004</v>
      </c>
      <c r="F23" s="30" t="str">
        <f>[1]報告下限値処理!K23</f>
        <v>&lt;0.004</v>
      </c>
      <c r="G23" s="32" t="str">
        <f>[1]報告下限値処理!L23</f>
        <v>&lt;0.004</v>
      </c>
      <c r="H23" s="30" t="str">
        <f>[1]報告下限値処理!L23</f>
        <v>&lt;0.004</v>
      </c>
      <c r="I23" s="30" t="str">
        <f>[1]報告下限値処理!M23</f>
        <v>&lt;0.004</v>
      </c>
      <c r="J23" s="143" t="str">
        <f>[1]データ入力用!O23</f>
        <v>0.04mg/L</v>
      </c>
      <c r="N23" s="1"/>
    </row>
    <row r="24" spans="1:14" ht="23.85" customHeight="1">
      <c r="A24" s="124"/>
      <c r="B24" s="14" t="s">
        <v>211</v>
      </c>
      <c r="C24" s="141" t="s">
        <v>210</v>
      </c>
      <c r="D24" s="16" t="str">
        <f>[1]報告下限値処理!I24</f>
        <v>&lt;0.002</v>
      </c>
      <c r="E24" s="16" t="str">
        <f>[1]報告下限値処理!J24</f>
        <v>&lt;0.002</v>
      </c>
      <c r="F24" s="16" t="str">
        <f>[1]報告下限値処理!K24</f>
        <v>&lt;0.002</v>
      </c>
      <c r="G24" s="19" t="str">
        <f>[1]報告下限値処理!L24</f>
        <v>&lt;0.002</v>
      </c>
      <c r="H24" s="16" t="str">
        <f>[1]報告下限値処理!L24</f>
        <v>&lt;0.002</v>
      </c>
      <c r="I24" s="16" t="str">
        <f>[1]報告下限値処理!M24</f>
        <v>&lt;0.002</v>
      </c>
      <c r="J24" s="142" t="str">
        <f>[1]データ入力用!O24</f>
        <v>0.02mg/L</v>
      </c>
      <c r="N24" s="1"/>
    </row>
    <row r="25" spans="1:14" ht="23.85" customHeight="1">
      <c r="A25" s="124"/>
      <c r="B25" s="146" t="s">
        <v>209</v>
      </c>
      <c r="C25" s="145" t="s">
        <v>208</v>
      </c>
      <c r="D25" s="30" t="str">
        <f>[1]報告下限値処理!I25</f>
        <v>&lt;0.001</v>
      </c>
      <c r="E25" s="30" t="str">
        <f>[1]報告下限値処理!J25</f>
        <v>&lt;0.001</v>
      </c>
      <c r="F25" s="30" t="str">
        <f>[1]報告下限値処理!K25</f>
        <v>&lt;0.001</v>
      </c>
      <c r="G25" s="28" t="str">
        <f>[1]報告下限値処理!L25</f>
        <v>&lt;0.001</v>
      </c>
      <c r="H25" s="30" t="str">
        <f>[1]報告下限値処理!L25</f>
        <v>&lt;0.001</v>
      </c>
      <c r="I25" s="30" t="str">
        <f>[1]報告下限値処理!M25</f>
        <v>&lt;0.001</v>
      </c>
      <c r="J25" s="143" t="str">
        <f>[1]データ入力用!O25</f>
        <v>0.01mg/L</v>
      </c>
      <c r="L25" s="2"/>
      <c r="M25" s="2"/>
      <c r="N25" s="2"/>
    </row>
    <row r="26" spans="1:14" ht="23.85" customHeight="1">
      <c r="A26" s="124"/>
      <c r="B26" s="14" t="s">
        <v>207</v>
      </c>
      <c r="C26" s="145" t="s">
        <v>206</v>
      </c>
      <c r="D26" s="30" t="str">
        <f>[1]報告下限値処理!I26</f>
        <v>&lt;0.001</v>
      </c>
      <c r="E26" s="30" t="str">
        <f>[1]報告下限値処理!J26</f>
        <v>&lt;0.001</v>
      </c>
      <c r="F26" s="30" t="str">
        <f>[1]報告下限値処理!K26</f>
        <v>&lt;0.001</v>
      </c>
      <c r="G26" s="100" t="str">
        <f>[1]報告下限値処理!L26</f>
        <v>&lt;0.001</v>
      </c>
      <c r="H26" s="30" t="str">
        <f>[1]報告下限値処理!L26</f>
        <v>&lt;0.001</v>
      </c>
      <c r="I26" s="30" t="str">
        <f>[1]報告下限値処理!M26</f>
        <v>&lt;0.001</v>
      </c>
      <c r="J26" s="143" t="str">
        <f>[1]データ入力用!O26</f>
        <v>0.01mg/L</v>
      </c>
      <c r="L26" s="2"/>
      <c r="M26" s="2"/>
      <c r="N26" s="2"/>
    </row>
    <row r="27" spans="1:14" ht="23.85" customHeight="1">
      <c r="A27" s="124"/>
      <c r="B27" s="14" t="s">
        <v>205</v>
      </c>
      <c r="C27" s="144" t="s">
        <v>204</v>
      </c>
      <c r="D27" s="30" t="str">
        <f>[1]報告下限値処理!I27</f>
        <v>&lt;0.001</v>
      </c>
      <c r="E27" s="30" t="str">
        <f>[1]報告下限値処理!J27</f>
        <v>&lt;0.001</v>
      </c>
      <c r="F27" s="30" t="str">
        <f>[1]報告下限値処理!K27</f>
        <v>&lt;0.001</v>
      </c>
      <c r="G27" s="28" t="str">
        <f>[1]報告下限値処理!L27</f>
        <v>&lt;0.001</v>
      </c>
      <c r="H27" s="30" t="str">
        <f>[1]報告下限値処理!L27</f>
        <v>&lt;0.001</v>
      </c>
      <c r="I27" s="30" t="str">
        <f>[1]報告下限値処理!M27</f>
        <v>&lt;0.001</v>
      </c>
      <c r="J27" s="143" t="str">
        <f>[1]データ入力用!O27</f>
        <v>0.01mg/L</v>
      </c>
      <c r="N27" s="2"/>
    </row>
    <row r="28" spans="1:14" ht="23.85" customHeight="1">
      <c r="A28" s="124"/>
      <c r="B28" s="14" t="s">
        <v>203</v>
      </c>
      <c r="C28" s="144" t="s">
        <v>202</v>
      </c>
      <c r="D28" s="32" t="str">
        <f>[1]報告下限値処理!I28</f>
        <v>&lt;0.06</v>
      </c>
      <c r="E28" s="32" t="str">
        <f>[1]報告下限値処理!J28</f>
        <v>&lt;0.06</v>
      </c>
      <c r="F28" s="32" t="str">
        <f>[1]報告下限値処理!K28</f>
        <v>&lt;0.06</v>
      </c>
      <c r="G28" s="30" t="str">
        <f>[1]報告下限値処理!L28</f>
        <v>&lt;0.06</v>
      </c>
      <c r="H28" s="32" t="str">
        <f>[1]報告下限値処理!L28</f>
        <v>&lt;0.06</v>
      </c>
      <c r="I28" s="32">
        <f>[1]報告下限値処理!M28</f>
        <v>0.08</v>
      </c>
      <c r="J28" s="139" t="str">
        <f>[1]データ入力用!O28</f>
        <v>0.6mg/L</v>
      </c>
      <c r="N28" s="1"/>
    </row>
    <row r="29" spans="1:14" ht="23.85" customHeight="1">
      <c r="A29" s="124" t="s">
        <v>201</v>
      </c>
      <c r="B29" s="14" t="s">
        <v>200</v>
      </c>
      <c r="C29" s="144" t="s">
        <v>199</v>
      </c>
      <c r="D29" s="30" t="str">
        <f>[1]報告下限値処理!I29</f>
        <v>-</v>
      </c>
      <c r="E29" s="30" t="str">
        <f>[1]報告下限値処理!J29</f>
        <v>-</v>
      </c>
      <c r="F29" s="30" t="str">
        <f>[1]報告下限値処理!K29</f>
        <v>-</v>
      </c>
      <c r="G29" s="30" t="str">
        <f>[1]報告下限値処理!L29</f>
        <v>-</v>
      </c>
      <c r="H29" s="30" t="str">
        <f>[1]報告下限値処理!L29</f>
        <v>-</v>
      </c>
      <c r="I29" s="30" t="str">
        <f>[1]報告下限値処理!M29</f>
        <v>-</v>
      </c>
      <c r="J29" s="143" t="str">
        <f>[1]データ入力用!O29</f>
        <v>0.02mg/L</v>
      </c>
      <c r="L29" s="2"/>
      <c r="M29" s="2"/>
      <c r="N29" s="2"/>
    </row>
    <row r="30" spans="1:14" ht="23.85" customHeight="1">
      <c r="A30" s="124"/>
      <c r="B30" s="14" t="s">
        <v>198</v>
      </c>
      <c r="C30" s="141" t="s">
        <v>197</v>
      </c>
      <c r="D30" s="16" t="str">
        <f>[1]報告下限値処理!I30</f>
        <v>-</v>
      </c>
      <c r="E30" s="16" t="str">
        <f>[1]報告下限値処理!J30</f>
        <v>&lt;0.001</v>
      </c>
      <c r="F30" s="16" t="str">
        <f>[1]報告下限値処理!K30</f>
        <v>&lt;0.001</v>
      </c>
      <c r="G30" s="28" t="str">
        <f>[1]報告下限値処理!L30</f>
        <v>&lt;0.001</v>
      </c>
      <c r="H30" s="16" t="str">
        <f>[1]報告下限値処理!L30</f>
        <v>&lt;0.001</v>
      </c>
      <c r="I30" s="16">
        <f>[1]報告下限値処理!M30</f>
        <v>3.5999999999999999E-3</v>
      </c>
      <c r="J30" s="142" t="str">
        <f>[1]データ入力用!O30</f>
        <v>0.06mg/L</v>
      </c>
      <c r="L30" s="5"/>
      <c r="M30" s="5"/>
      <c r="N30" s="2"/>
    </row>
    <row r="31" spans="1:14" ht="23.85" customHeight="1">
      <c r="A31" s="124"/>
      <c r="B31" s="14" t="s">
        <v>196</v>
      </c>
      <c r="C31" s="141" t="s">
        <v>195</v>
      </c>
      <c r="D31" s="16" t="str">
        <f>[1]報告下限値処理!I31</f>
        <v>-</v>
      </c>
      <c r="E31" s="16" t="str">
        <f>[1]報告下限値処理!J31</f>
        <v>-</v>
      </c>
      <c r="F31" s="16" t="str">
        <f>[1]報告下限値処理!K31</f>
        <v>-</v>
      </c>
      <c r="G31" s="37" t="str">
        <f>[1]報告下限値処理!L31</f>
        <v>-</v>
      </c>
      <c r="H31" s="16" t="str">
        <f>[1]報告下限値処理!L31</f>
        <v>-</v>
      </c>
      <c r="I31" s="16" t="str">
        <f>[1]報告下限値処理!M31</f>
        <v>-</v>
      </c>
      <c r="J31" s="139" t="str">
        <f>[1]データ入力用!O31</f>
        <v>0.03mg/L</v>
      </c>
      <c r="N31" s="2"/>
    </row>
    <row r="32" spans="1:14" ht="23.85" customHeight="1">
      <c r="A32" s="124" t="s">
        <v>194</v>
      </c>
      <c r="B32" s="14" t="s">
        <v>193</v>
      </c>
      <c r="C32" s="141" t="s">
        <v>192</v>
      </c>
      <c r="D32" s="16" t="str">
        <f>[1]報告下限値処理!I32</f>
        <v>-</v>
      </c>
      <c r="E32" s="16">
        <f>[1]報告下限値処理!J32</f>
        <v>2.3E-3</v>
      </c>
      <c r="F32" s="16">
        <f>[1]報告下限値処理!K32</f>
        <v>3.7000000000000002E-3</v>
      </c>
      <c r="G32" s="37">
        <f>[1]報告下限値処理!L32</f>
        <v>4.4999999999999997E-3</v>
      </c>
      <c r="H32" s="16">
        <f>[1]報告下限値処理!L32</f>
        <v>4.4999999999999997E-3</v>
      </c>
      <c r="I32" s="16">
        <f>[1]報告下限値処理!M32</f>
        <v>2.5999999999999999E-3</v>
      </c>
      <c r="J32" s="142" t="str">
        <f>[1]データ入力用!O32</f>
        <v>0.1mg/L</v>
      </c>
      <c r="L32" s="5"/>
      <c r="M32" s="5"/>
      <c r="N32" s="2"/>
    </row>
    <row r="33" spans="1:14" ht="23.85" customHeight="1">
      <c r="A33" s="124"/>
      <c r="B33" s="14" t="s">
        <v>191</v>
      </c>
      <c r="C33" s="141" t="s">
        <v>190</v>
      </c>
      <c r="D33" s="16" t="str">
        <f>[1]報告下限値処理!I33</f>
        <v>-</v>
      </c>
      <c r="E33" s="16" t="str">
        <f>[1]報告下限値処理!J33</f>
        <v>&lt;0.001</v>
      </c>
      <c r="F33" s="16" t="str">
        <f>[1]報告下限値処理!K33</f>
        <v>&lt;0.001</v>
      </c>
      <c r="G33" s="97" t="str">
        <f>[1]報告下限値処理!L33</f>
        <v>&lt;0.001</v>
      </c>
      <c r="H33" s="16" t="str">
        <f>[1]報告下限値処理!L33</f>
        <v>&lt;0.001</v>
      </c>
      <c r="I33" s="16" t="str">
        <f>[1]報告下限値処理!M33</f>
        <v>&lt;0.001</v>
      </c>
      <c r="J33" s="142" t="str">
        <f>[1]データ入力用!O33</f>
        <v>0.01mg/L</v>
      </c>
      <c r="L33" s="2"/>
      <c r="M33" s="2"/>
      <c r="N33" s="2"/>
    </row>
    <row r="34" spans="1:14" s="2" customFormat="1" ht="23.85" customHeight="1">
      <c r="A34" s="124"/>
      <c r="B34" s="14" t="s">
        <v>189</v>
      </c>
      <c r="C34" s="141" t="s">
        <v>188</v>
      </c>
      <c r="D34" s="16" t="str">
        <f>[1]報告下限値処理!I34</f>
        <v>-</v>
      </c>
      <c r="E34" s="16">
        <f>[1]報告下限値処理!J34</f>
        <v>6.2999999999999992E-3</v>
      </c>
      <c r="F34" s="16">
        <f>[1]報告下限値処理!K34</f>
        <v>9.300000000000001E-3</v>
      </c>
      <c r="G34" s="95">
        <f>[1]報告下限値処理!L34</f>
        <v>1.0999999999999999E-2</v>
      </c>
      <c r="H34" s="16">
        <f>[1]報告下限値処理!L34</f>
        <v>1.0999999999999999E-2</v>
      </c>
      <c r="I34" s="16">
        <f>[1]報告下限値処理!M34</f>
        <v>1.0499999999999999E-2</v>
      </c>
      <c r="J34" s="142" t="str">
        <f>[1]データ入力用!O34</f>
        <v>0.1mg/L</v>
      </c>
    </row>
    <row r="35" spans="1:14" ht="23.85" customHeight="1">
      <c r="A35" s="124" t="s">
        <v>106</v>
      </c>
      <c r="B35" s="14" t="s">
        <v>187</v>
      </c>
      <c r="C35" s="141" t="s">
        <v>186</v>
      </c>
      <c r="D35" s="16" t="str">
        <f>[1]報告下限値処理!I35</f>
        <v>-</v>
      </c>
      <c r="E35" s="16" t="str">
        <f>[1]報告下限値処理!J35</f>
        <v>-</v>
      </c>
      <c r="F35" s="16" t="str">
        <f>[1]報告下限値処理!K35</f>
        <v>-</v>
      </c>
      <c r="G35" s="130" t="str">
        <f>[1]報告下限値処理!L35</f>
        <v>-</v>
      </c>
      <c r="H35" s="16" t="str">
        <f>[1]報告下限値処理!L35</f>
        <v>-</v>
      </c>
      <c r="I35" s="16" t="str">
        <f>[1]報告下限値処理!M35</f>
        <v>-</v>
      </c>
      <c r="J35" s="139" t="str">
        <f>[1]データ入力用!O35</f>
        <v>0.03mg/L</v>
      </c>
      <c r="N35" s="1"/>
    </row>
    <row r="36" spans="1:14" ht="23.85" customHeight="1">
      <c r="A36" s="124"/>
      <c r="B36" s="14" t="s">
        <v>185</v>
      </c>
      <c r="C36" s="141" t="s">
        <v>184</v>
      </c>
      <c r="D36" s="16" t="str">
        <f>[1]報告下限値処理!I36</f>
        <v>-</v>
      </c>
      <c r="E36" s="16">
        <f>[1]報告下限値処理!J36</f>
        <v>1.8E-3</v>
      </c>
      <c r="F36" s="16">
        <f>[1]報告下限値処理!K36</f>
        <v>2.7000000000000001E-3</v>
      </c>
      <c r="G36" s="91">
        <f>[1]報告下限値処理!L36</f>
        <v>3.0999999999999999E-3</v>
      </c>
      <c r="H36" s="16">
        <f>[1]報告下限値処理!L36</f>
        <v>3.0999999999999999E-3</v>
      </c>
      <c r="I36" s="16">
        <f>[1]報告下限値処理!M36</f>
        <v>4.3E-3</v>
      </c>
      <c r="J36" s="142" t="str">
        <f>[1]データ入力用!O36</f>
        <v>0.03mg/L</v>
      </c>
      <c r="L36" s="5"/>
      <c r="M36" s="5"/>
      <c r="N36" s="2"/>
    </row>
    <row r="37" spans="1:14" ht="23.85" customHeight="1">
      <c r="A37" s="124"/>
      <c r="B37" s="14" t="s">
        <v>183</v>
      </c>
      <c r="C37" s="141" t="s">
        <v>182</v>
      </c>
      <c r="D37" s="16" t="str">
        <f>[1]報告下限値処理!I37</f>
        <v>-</v>
      </c>
      <c r="E37" s="16">
        <f>[1]報告下限値処理!J37</f>
        <v>1.6000000000000001E-3</v>
      </c>
      <c r="F37" s="16">
        <f>[1]報告下限値処理!K37</f>
        <v>2.0999999999999999E-3</v>
      </c>
      <c r="G37" s="16">
        <f>[1]報告下限値処理!L37</f>
        <v>2.5000000000000001E-3</v>
      </c>
      <c r="H37" s="16">
        <f>[1]報告下限値処理!L37</f>
        <v>2.5000000000000001E-3</v>
      </c>
      <c r="I37" s="16" t="str">
        <f>[1]報告下限値処理!M37</f>
        <v>&lt;0.001</v>
      </c>
      <c r="J37" s="142" t="str">
        <f>[1]データ入力用!O37</f>
        <v>0.09mg/L</v>
      </c>
      <c r="L37" s="5"/>
      <c r="M37" s="5"/>
      <c r="N37" s="2"/>
    </row>
    <row r="38" spans="1:14" ht="23.85" customHeight="1" thickBot="1">
      <c r="A38" s="124" t="s">
        <v>118</v>
      </c>
      <c r="B38" s="14" t="s">
        <v>181</v>
      </c>
      <c r="C38" s="141" t="s">
        <v>180</v>
      </c>
      <c r="D38" s="16" t="str">
        <f>[1]報告下限値処理!I38</f>
        <v>-</v>
      </c>
      <c r="E38" s="16" t="str">
        <f>[1]報告下限値処理!J38</f>
        <v>-</v>
      </c>
      <c r="F38" s="16" t="str">
        <f>[1]報告下限値処理!K38</f>
        <v>-</v>
      </c>
      <c r="G38" s="140" t="str">
        <f>[1]報告下限値処理!L38</f>
        <v>-</v>
      </c>
      <c r="H38" s="16" t="str">
        <f>[1]報告下限値処理!L38</f>
        <v>-</v>
      </c>
      <c r="I38" s="16" t="str">
        <f>[1]報告下限値処理!M38</f>
        <v>-</v>
      </c>
      <c r="J38" s="139" t="str">
        <f>[1]データ入力用!O38</f>
        <v>0.08mg/L</v>
      </c>
      <c r="N38" s="1"/>
    </row>
    <row r="39" spans="1:14" ht="23.85" customHeight="1">
      <c r="A39" s="124"/>
      <c r="B39" s="23" t="s">
        <v>179</v>
      </c>
      <c r="C39" s="123" t="s">
        <v>178</v>
      </c>
      <c r="D39" s="95" t="str">
        <f>[1]報告下限値処理!I39</f>
        <v>-</v>
      </c>
      <c r="E39" s="95" t="str">
        <f>[1]報告下限値処理!J39</f>
        <v>-</v>
      </c>
      <c r="F39" s="95" t="str">
        <f>[1]報告下限値処理!K39</f>
        <v>-</v>
      </c>
      <c r="G39" s="2" t="str">
        <f>[1]報告下限値処理!L39</f>
        <v>-</v>
      </c>
      <c r="H39" s="95" t="str">
        <f>[1]報告下限値処理!L39</f>
        <v>-</v>
      </c>
      <c r="I39" s="95" t="str">
        <f>[1]報告下限値処理!M39</f>
        <v>-</v>
      </c>
      <c r="J39" s="121" t="str">
        <f>[1]データ入力用!O39</f>
        <v>1.0mg/L</v>
      </c>
      <c r="L39" s="2"/>
      <c r="M39" s="2"/>
    </row>
    <row r="40" spans="1:14" ht="23.85" customHeight="1">
      <c r="A40" s="124"/>
      <c r="B40" s="23" t="s">
        <v>177</v>
      </c>
      <c r="C40" s="123" t="s">
        <v>176</v>
      </c>
      <c r="D40" s="95" t="str">
        <f>[1]報告下限値処理!I40</f>
        <v>-</v>
      </c>
      <c r="E40" s="95" t="str">
        <f>[1]報告下限値処理!J40</f>
        <v>-</v>
      </c>
      <c r="F40" s="95" t="str">
        <f>[1]報告下限値処理!K40</f>
        <v>-</v>
      </c>
      <c r="G40" s="2" t="str">
        <f>[1]報告下限値処理!L40</f>
        <v>-</v>
      </c>
      <c r="H40" s="95" t="str">
        <f>[1]報告下限値処理!L40</f>
        <v>-</v>
      </c>
      <c r="I40" s="95" t="str">
        <f>[1]報告下限値処理!M40</f>
        <v>-</v>
      </c>
      <c r="J40" s="121" t="str">
        <f>[1]データ入力用!O40</f>
        <v>0.2mg/L</v>
      </c>
      <c r="L40" s="2"/>
      <c r="M40" s="2"/>
    </row>
    <row r="41" spans="1:14" ht="23.85" customHeight="1">
      <c r="A41" s="124"/>
      <c r="B41" s="23" t="s">
        <v>175</v>
      </c>
      <c r="C41" s="138" t="s">
        <v>174</v>
      </c>
      <c r="D41" s="95" t="str">
        <f>[1]報告下限値処理!I41</f>
        <v>-</v>
      </c>
      <c r="E41" s="95" t="str">
        <f>[1]報告下限値処理!J41</f>
        <v>-</v>
      </c>
      <c r="F41" s="95" t="str">
        <f>[1]報告下限値処理!K41</f>
        <v>-</v>
      </c>
      <c r="G41" s="2" t="str">
        <f>[1]報告下限値処理!L41</f>
        <v>-</v>
      </c>
      <c r="H41" s="95" t="str">
        <f>[1]報告下限値処理!L41</f>
        <v>-</v>
      </c>
      <c r="I41" s="95" t="str">
        <f>[1]報告下限値処理!M41</f>
        <v>-</v>
      </c>
      <c r="J41" s="121" t="str">
        <f>[1]データ入力用!O41</f>
        <v>0.3mg/L</v>
      </c>
      <c r="L41" s="2"/>
      <c r="M41" s="2"/>
    </row>
    <row r="42" spans="1:14" ht="23.85" customHeight="1">
      <c r="A42" s="124"/>
      <c r="B42" s="23" t="s">
        <v>173</v>
      </c>
      <c r="C42" s="123" t="s">
        <v>172</v>
      </c>
      <c r="D42" s="95" t="str">
        <f>[1]報告下限値処理!I42</f>
        <v>-</v>
      </c>
      <c r="E42" s="95" t="str">
        <f>[1]報告下限値処理!J42</f>
        <v>-</v>
      </c>
      <c r="F42" s="95" t="str">
        <f>[1]報告下限値処理!K42</f>
        <v>-</v>
      </c>
      <c r="G42" s="2" t="str">
        <f>[1]報告下限値処理!L42</f>
        <v>-</v>
      </c>
      <c r="H42" s="95" t="str">
        <f>[1]報告下限値処理!L42</f>
        <v>-</v>
      </c>
      <c r="I42" s="95" t="str">
        <f>[1]報告下限値処理!M42</f>
        <v>-</v>
      </c>
      <c r="J42" s="121" t="str">
        <f>[1]データ入力用!O42</f>
        <v>1.0mg/L</v>
      </c>
      <c r="L42" s="2"/>
      <c r="M42" s="2"/>
    </row>
    <row r="43" spans="1:14" ht="23.85" customHeight="1">
      <c r="A43" s="124"/>
      <c r="B43" s="23" t="s">
        <v>171</v>
      </c>
      <c r="C43" s="123" t="s">
        <v>170</v>
      </c>
      <c r="D43" s="25">
        <f>[1]報告下限値処理!I43</f>
        <v>28.6</v>
      </c>
      <c r="E43" s="25">
        <f>[1]報告下限値処理!J43</f>
        <v>26.1</v>
      </c>
      <c r="F43" s="25">
        <f>[1]報告下限値処理!K43</f>
        <v>24.5</v>
      </c>
      <c r="G43" s="2">
        <f>[1]報告下限値処理!L43</f>
        <v>25.3</v>
      </c>
      <c r="H43" s="25">
        <f>[1]報告下限値処理!L43</f>
        <v>25.3</v>
      </c>
      <c r="I43" s="25">
        <f>[1]報告下限値処理!M43</f>
        <v>10.1</v>
      </c>
      <c r="J43" s="121" t="str">
        <f>[1]データ入力用!O43</f>
        <v>200mg/L</v>
      </c>
      <c r="L43" s="5"/>
      <c r="M43" s="5"/>
    </row>
    <row r="44" spans="1:14" ht="23.85" customHeight="1">
      <c r="A44" s="124"/>
      <c r="B44" s="23" t="s">
        <v>169</v>
      </c>
      <c r="C44" s="129" t="s">
        <v>110</v>
      </c>
      <c r="D44" s="130" t="str">
        <f>[1]報告下限値処理!I44</f>
        <v>-</v>
      </c>
      <c r="E44" s="130" t="str">
        <f>[1]報告下限値処理!J44</f>
        <v>-</v>
      </c>
      <c r="F44" s="130" t="str">
        <f>[1]報告下限値処理!K44</f>
        <v>-</v>
      </c>
      <c r="G44" s="2" t="str">
        <f>[1]報告下限値処理!L44</f>
        <v>-</v>
      </c>
      <c r="H44" s="130" t="str">
        <f>[1]報告下限値処理!L44</f>
        <v>-</v>
      </c>
      <c r="I44" s="130" t="str">
        <f>[1]報告下限値処理!M44</f>
        <v>-</v>
      </c>
      <c r="J44" s="121" t="str">
        <f>[1]データ入力用!O44</f>
        <v>0.05mg/L</v>
      </c>
      <c r="K44" s="93"/>
      <c r="L44" s="5"/>
      <c r="M44" s="5"/>
    </row>
    <row r="45" spans="1:14" ht="23.85" customHeight="1">
      <c r="A45" s="124"/>
      <c r="B45" s="23" t="s">
        <v>168</v>
      </c>
      <c r="C45" s="123" t="s">
        <v>167</v>
      </c>
      <c r="D45" s="25">
        <f>[1]報告下限値処理!I45</f>
        <v>37.9</v>
      </c>
      <c r="E45" s="25">
        <f>[1]報告下限値処理!J45</f>
        <v>33</v>
      </c>
      <c r="F45" s="25">
        <f>[1]報告下限値処理!K45</f>
        <v>30.4</v>
      </c>
      <c r="G45" s="2">
        <f>[1]報告下限値処理!L45</f>
        <v>31.4</v>
      </c>
      <c r="H45" s="25">
        <f>[1]報告下限値処理!L45</f>
        <v>31.4</v>
      </c>
      <c r="I45" s="25">
        <f>[1]報告下限値処理!M45</f>
        <v>14.4</v>
      </c>
      <c r="J45" s="121" t="str">
        <f>[1]データ入力用!O45</f>
        <v>200mg/L</v>
      </c>
      <c r="K45" s="93"/>
      <c r="L45" s="5"/>
      <c r="M45" s="5"/>
    </row>
    <row r="46" spans="1:14" s="2" customFormat="1" ht="23.85" customHeight="1">
      <c r="A46" s="124"/>
      <c r="B46" s="23" t="s">
        <v>166</v>
      </c>
      <c r="C46" s="129" t="s">
        <v>113</v>
      </c>
      <c r="D46" s="25">
        <f>[1]報告下限値処理!I46</f>
        <v>67.400000000000006</v>
      </c>
      <c r="E46" s="25">
        <f>[1]報告下限値処理!J46</f>
        <v>67.099999999999994</v>
      </c>
      <c r="F46" s="25">
        <f>[1]報告下限値処理!K46</f>
        <v>48.5</v>
      </c>
      <c r="G46" s="2">
        <f>[1]報告下限値処理!L46</f>
        <v>55.300000000000004</v>
      </c>
      <c r="H46" s="25">
        <f>[1]報告下限値処理!L46</f>
        <v>55.300000000000004</v>
      </c>
      <c r="I46" s="25">
        <f>[1]報告下限値処理!M46</f>
        <v>46.099999999999994</v>
      </c>
      <c r="J46" s="121" t="str">
        <f>[1]データ入力用!O46</f>
        <v>300mg/L</v>
      </c>
      <c r="K46" s="137"/>
      <c r="N46" s="136"/>
    </row>
    <row r="47" spans="1:14" ht="23.85" customHeight="1">
      <c r="A47" s="124"/>
      <c r="B47" s="23" t="s">
        <v>165</v>
      </c>
      <c r="C47" s="123" t="s">
        <v>95</v>
      </c>
      <c r="D47" s="91" t="str">
        <f>[1]報告下限値処理!I47</f>
        <v>-</v>
      </c>
      <c r="E47" s="91" t="str">
        <f>[1]報告下限値処理!J47</f>
        <v>-</v>
      </c>
      <c r="F47" s="91" t="str">
        <f>[1]報告下限値処理!K47</f>
        <v>-</v>
      </c>
      <c r="G47" s="2" t="str">
        <f>[1]報告下限値処理!L47</f>
        <v>-</v>
      </c>
      <c r="H47" s="91" t="str">
        <f>[1]報告下限値処理!L47</f>
        <v>-</v>
      </c>
      <c r="I47" s="91" t="str">
        <f>[1]報告下限値処理!M47</f>
        <v>-</v>
      </c>
      <c r="J47" s="121" t="str">
        <f>[1]データ入力用!O47</f>
        <v>500mg/L</v>
      </c>
      <c r="K47" s="93"/>
      <c r="L47" s="5"/>
      <c r="M47" s="5"/>
    </row>
    <row r="48" spans="1:14" ht="23.85" customHeight="1">
      <c r="A48" s="124"/>
      <c r="B48" s="23" t="s">
        <v>164</v>
      </c>
      <c r="C48" s="135" t="s">
        <v>163</v>
      </c>
      <c r="D48" s="95" t="str">
        <f>[1]報告下限値処理!I48</f>
        <v>-</v>
      </c>
      <c r="E48" s="95" t="str">
        <f>[1]報告下限値処理!J48</f>
        <v>-</v>
      </c>
      <c r="F48" s="95" t="str">
        <f>[1]報告下限値処理!K48</f>
        <v>-</v>
      </c>
      <c r="G48" s="134" t="str">
        <f>[1]報告下限値処理!L48</f>
        <v>-</v>
      </c>
      <c r="H48" s="95" t="str">
        <f>[1]報告下限値処理!L48</f>
        <v>-</v>
      </c>
      <c r="I48" s="95" t="str">
        <f>[1]報告下限値処理!M48</f>
        <v>-</v>
      </c>
      <c r="J48" s="121" t="str">
        <f>[1]データ入力用!O48</f>
        <v>0.2mg/L</v>
      </c>
      <c r="K48" s="2"/>
      <c r="L48" s="2"/>
      <c r="M48" s="2"/>
    </row>
    <row r="49" spans="1:13" ht="23.85" customHeight="1">
      <c r="A49" s="124"/>
      <c r="B49" s="23" t="s">
        <v>162</v>
      </c>
      <c r="C49" s="123" t="s">
        <v>161</v>
      </c>
      <c r="D49" s="133">
        <f>[1]報告下限値処理!I49</f>
        <v>1.9999999999999999E-6</v>
      </c>
      <c r="E49" s="133" t="str">
        <f>[1]報告下限値処理!J49</f>
        <v>&lt;0.000001</v>
      </c>
      <c r="F49" s="133" t="str">
        <f>[1]報告下限値処理!K49</f>
        <v>&lt;0.000001</v>
      </c>
      <c r="G49" s="2" t="str">
        <f>[1]報告下限値処理!L49</f>
        <v>&lt;0.000001</v>
      </c>
      <c r="H49" s="133" t="str">
        <f>[1]報告下限値処理!L49</f>
        <v>&lt;0.000001</v>
      </c>
      <c r="I49" s="133">
        <f>[1]報告下限値処理!M49</f>
        <v>9.9999999999999995E-7</v>
      </c>
      <c r="J49" s="132" t="str">
        <f>[1]データ入力用!O49</f>
        <v>0.00001mg/L</v>
      </c>
      <c r="K49" s="131"/>
      <c r="L49" s="5"/>
      <c r="M49" s="5"/>
    </row>
    <row r="50" spans="1:13" ht="23.85" customHeight="1">
      <c r="A50" s="124"/>
      <c r="B50" s="23" t="s">
        <v>160</v>
      </c>
      <c r="C50" s="123" t="s">
        <v>159</v>
      </c>
      <c r="D50" s="133">
        <f>[1]報告下限値処理!I50</f>
        <v>1.9999999999999999E-6</v>
      </c>
      <c r="E50" s="133" t="str">
        <f>[1]報告下限値処理!J50</f>
        <v>&lt;0.000001</v>
      </c>
      <c r="F50" s="133" t="str">
        <f>[1]報告下限値処理!K50</f>
        <v>&lt;0.000001</v>
      </c>
      <c r="G50" s="2" t="str">
        <f>[1]報告下限値処理!L50</f>
        <v>&lt;0.000001</v>
      </c>
      <c r="H50" s="133" t="str">
        <f>[1]報告下限値処理!L50</f>
        <v>&lt;0.000001</v>
      </c>
      <c r="I50" s="133" t="str">
        <f>[1]報告下限値処理!M50</f>
        <v>&lt;0.000001</v>
      </c>
      <c r="J50" s="132" t="str">
        <f>[1]データ入力用!O50</f>
        <v>0.00001mg/L</v>
      </c>
      <c r="K50" s="131"/>
      <c r="L50" s="5"/>
      <c r="M50" s="5"/>
    </row>
    <row r="51" spans="1:13" ht="23.85" customHeight="1">
      <c r="A51" s="124"/>
      <c r="B51" s="23" t="s">
        <v>158</v>
      </c>
      <c r="C51" s="129" t="s">
        <v>157</v>
      </c>
      <c r="D51" s="130" t="str">
        <f>[1]報告下限値処理!I51</f>
        <v>-</v>
      </c>
      <c r="E51" s="130" t="str">
        <f>[1]報告下限値処理!J51</f>
        <v>-</v>
      </c>
      <c r="F51" s="130" t="str">
        <f>[1]報告下限値処理!K51</f>
        <v>-</v>
      </c>
      <c r="G51" s="2" t="str">
        <f>[1]報告下限値処理!L51</f>
        <v>-</v>
      </c>
      <c r="H51" s="130" t="str">
        <f>[1]報告下限値処理!L51</f>
        <v>-</v>
      </c>
      <c r="I51" s="130" t="str">
        <f>[1]報告下限値処理!M51</f>
        <v>-</v>
      </c>
      <c r="J51" s="121" t="str">
        <f>[1]データ入力用!O51</f>
        <v>0.02mg/L</v>
      </c>
      <c r="L51" s="5"/>
      <c r="M51" s="5"/>
    </row>
    <row r="52" spans="1:13" ht="23.85" customHeight="1">
      <c r="A52" s="124"/>
      <c r="B52" s="23" t="s">
        <v>156</v>
      </c>
      <c r="C52" s="129" t="s">
        <v>155</v>
      </c>
      <c r="D52" s="25" t="str">
        <f>[1]報告下限値処理!I52</f>
        <v>-</v>
      </c>
      <c r="E52" s="25" t="str">
        <f>[1]報告下限値処理!J52</f>
        <v>-</v>
      </c>
      <c r="F52" s="25" t="str">
        <f>[1]報告下限値処理!K52</f>
        <v>-</v>
      </c>
      <c r="G52" s="2" t="str">
        <f>[1]報告下限値処理!L52</f>
        <v>-</v>
      </c>
      <c r="H52" s="25" t="str">
        <f>[1]報告下限値処理!L52</f>
        <v>-</v>
      </c>
      <c r="I52" s="25" t="str">
        <f>[1]報告下限値処理!M52</f>
        <v>-</v>
      </c>
      <c r="J52" s="121" t="str">
        <f>[1]データ入力用!O52</f>
        <v>0.005mg/L</v>
      </c>
      <c r="L52" s="2"/>
      <c r="M52" s="2"/>
    </row>
    <row r="53" spans="1:13" ht="23.85" customHeight="1">
      <c r="A53" s="124"/>
      <c r="B53" s="23" t="s">
        <v>154</v>
      </c>
      <c r="C53" s="129" t="s">
        <v>153</v>
      </c>
      <c r="D53" s="25">
        <f>[1]報告下限値処理!I53</f>
        <v>1.8</v>
      </c>
      <c r="E53" s="25">
        <f>[1]報告下限値処理!J53</f>
        <v>0.9</v>
      </c>
      <c r="F53" s="25">
        <f>[1]報告下限値処理!K53</f>
        <v>0.9</v>
      </c>
      <c r="G53" s="2">
        <f>[1]報告下限値処理!L53</f>
        <v>0.9</v>
      </c>
      <c r="H53" s="25">
        <f>[1]報告下限値処理!L53</f>
        <v>0.9</v>
      </c>
      <c r="I53" s="25">
        <f>[1]報告下限値処理!M53</f>
        <v>0.6</v>
      </c>
      <c r="J53" s="128" t="str">
        <f>[1]データ入力用!O53</f>
        <v>3.0mg/L</v>
      </c>
      <c r="K53" s="127"/>
      <c r="L53" s="2"/>
      <c r="M53" s="2"/>
    </row>
    <row r="54" spans="1:13" ht="23.85" customHeight="1">
      <c r="A54" s="124"/>
      <c r="B54" s="23" t="s">
        <v>152</v>
      </c>
      <c r="C54" s="123" t="s">
        <v>91</v>
      </c>
      <c r="D54" s="95">
        <f>[1]報告下限値処理!I54</f>
        <v>7.53</v>
      </c>
      <c r="E54" s="95">
        <f>[1]報告下限値処理!J54</f>
        <v>7.09</v>
      </c>
      <c r="F54" s="95">
        <f>[1]報告下限値処理!K54</f>
        <v>7.11</v>
      </c>
      <c r="G54" s="2">
        <f>[1]報告下限値処理!L54</f>
        <v>7.13</v>
      </c>
      <c r="H54" s="95">
        <f>[1]報告下限値処理!L54</f>
        <v>7.13</v>
      </c>
      <c r="I54" s="95">
        <f>[1]報告下限値処理!M54</f>
        <v>7.35</v>
      </c>
      <c r="J54" s="126" t="str">
        <f>[1]データ入力用!O54</f>
        <v>5.8～8.6</v>
      </c>
      <c r="K54" s="93"/>
      <c r="L54" s="5"/>
      <c r="M54" s="5"/>
    </row>
    <row r="55" spans="1:13" ht="23.85" customHeight="1">
      <c r="A55" s="124"/>
      <c r="B55" s="23" t="s">
        <v>151</v>
      </c>
      <c r="C55" s="123" t="s">
        <v>150</v>
      </c>
      <c r="D55" s="95" t="str">
        <f>[1]報告下限値処理!I55</f>
        <v>-</v>
      </c>
      <c r="E55" s="125" t="str">
        <f>[1]報告下限値処理!J55</f>
        <v>異常なし</v>
      </c>
      <c r="F55" s="125" t="str">
        <f>[1]報告下限値処理!K55</f>
        <v>異常なし</v>
      </c>
      <c r="G55" s="2" t="str">
        <f>[1]報告下限値処理!L55</f>
        <v>異常なし</v>
      </c>
      <c r="H55" s="125" t="str">
        <f>[1]報告下限値処理!L55</f>
        <v>異常なし</v>
      </c>
      <c r="I55" s="125" t="str">
        <f>[1]報告下限値処理!M55</f>
        <v>異常なし</v>
      </c>
      <c r="J55" s="121" t="str">
        <f>[1]データ入力用!O55</f>
        <v>異常なし</v>
      </c>
      <c r="K55" s="93"/>
      <c r="L55" s="5"/>
      <c r="M55" s="5"/>
    </row>
    <row r="56" spans="1:13" ht="23.85" customHeight="1">
      <c r="A56" s="124"/>
      <c r="B56" s="23" t="s">
        <v>149</v>
      </c>
      <c r="C56" s="123" t="s">
        <v>148</v>
      </c>
      <c r="D56" s="95" t="str">
        <f>[1]報告下限値処理!I56</f>
        <v>植物性臭</v>
      </c>
      <c r="E56" s="125" t="str">
        <f>[1]報告下限値処理!J56</f>
        <v>異常なし</v>
      </c>
      <c r="F56" s="125" t="str">
        <f>[1]報告下限値処理!K56</f>
        <v>異常なし</v>
      </c>
      <c r="G56" s="2" t="str">
        <f>[1]報告下限値処理!L56</f>
        <v>異常なし</v>
      </c>
      <c r="H56" s="125" t="str">
        <f>[1]報告下限値処理!L56</f>
        <v>異常なし</v>
      </c>
      <c r="I56" s="125" t="str">
        <f>[1]報告下限値処理!M56</f>
        <v>異常なし</v>
      </c>
      <c r="J56" s="121" t="str">
        <f>[1]データ入力用!O56</f>
        <v>異常なし</v>
      </c>
      <c r="K56" s="93"/>
      <c r="L56" s="5"/>
      <c r="M56" s="5"/>
    </row>
    <row r="57" spans="1:13" ht="23.85" customHeight="1">
      <c r="A57" s="124"/>
      <c r="B57" s="23" t="s">
        <v>147</v>
      </c>
      <c r="C57" s="123" t="s">
        <v>146</v>
      </c>
      <c r="D57" s="122">
        <f>[1]報告下限値処理!I57</f>
        <v>4</v>
      </c>
      <c r="E57" s="98" t="str">
        <f>[1]報告下限値処理!J57</f>
        <v>&lt;0.5</v>
      </c>
      <c r="F57" s="98" t="str">
        <f>[1]報告下限値処理!K57</f>
        <v>&lt;0.5</v>
      </c>
      <c r="G57" s="2" t="str">
        <f>[1]報告下限値処理!L57</f>
        <v>&lt;0.5</v>
      </c>
      <c r="H57" s="98" t="str">
        <f>[1]報告下限値処理!L57</f>
        <v>&lt;0.5</v>
      </c>
      <c r="I57" s="98" t="str">
        <f>[1]報告下限値処理!M57</f>
        <v>&lt;0.5</v>
      </c>
      <c r="J57" s="121" t="str">
        <f>[1]データ入力用!O57</f>
        <v>5度</v>
      </c>
      <c r="L57" s="5"/>
      <c r="M57" s="5"/>
    </row>
    <row r="58" spans="1:13" ht="23.85" customHeight="1" thickBot="1">
      <c r="A58" s="120"/>
      <c r="B58" s="9" t="s">
        <v>145</v>
      </c>
      <c r="C58" s="119" t="s">
        <v>93</v>
      </c>
      <c r="D58" s="118">
        <f>[1]報告下限値処理!I58</f>
        <v>3.1</v>
      </c>
      <c r="E58" s="117" t="str">
        <f>[1]報告下限値処理!J58</f>
        <v>&lt;0.1</v>
      </c>
      <c r="F58" s="117" t="str">
        <f>[1]報告下限値処理!K58</f>
        <v>&lt;0.1</v>
      </c>
      <c r="G58" s="2" t="str">
        <f>[1]報告下限値処理!L58</f>
        <v>&lt;0.1</v>
      </c>
      <c r="H58" s="117" t="str">
        <f>[1]報告下限値処理!L58</f>
        <v>&lt;0.1</v>
      </c>
      <c r="I58" s="117" t="str">
        <f>[1]報告下限値処理!M58</f>
        <v>&lt;0.1</v>
      </c>
      <c r="J58" s="116" t="str">
        <f>[1]データ入力用!O58</f>
        <v>2度</v>
      </c>
      <c r="L58" s="5"/>
      <c r="M58" s="5"/>
    </row>
    <row r="59" spans="1:13" ht="22.5" customHeight="1">
      <c r="A59" s="115"/>
      <c r="B59" s="80"/>
      <c r="C59" s="4" t="s">
        <v>144</v>
      </c>
      <c r="D59" s="114"/>
      <c r="E59" s="113"/>
      <c r="F59" s="113"/>
      <c r="H59" s="113"/>
      <c r="I59" s="3" t="s">
        <v>0</v>
      </c>
      <c r="J59" s="112"/>
      <c r="L59" s="2"/>
      <c r="M59" s="2"/>
    </row>
    <row r="60" spans="1:13" ht="35.1" customHeight="1" thickBot="1">
      <c r="A60" s="77"/>
      <c r="B60" s="111" t="str">
        <f>"令和"&amp;DBCS([1]データ入力用!N1)&amp;"年"&amp;DBCS([1]データ入力用!O1)&amp;"月"&amp;"　定期水質検査結果(水質管理目標設定項目）"</f>
        <v>令和２年１２月　定期水質検査結果(水質管理目標設定項目）</v>
      </c>
      <c r="C60" s="71"/>
      <c r="D60" s="2"/>
      <c r="E60" s="75"/>
      <c r="F60" s="75"/>
      <c r="G60" s="74"/>
      <c r="H60" s="73"/>
      <c r="I60" s="72" t="s">
        <v>79</v>
      </c>
      <c r="J60" s="71"/>
      <c r="L60" s="70"/>
      <c r="M60" s="69"/>
    </row>
    <row r="61" spans="1:13" ht="35.1" customHeight="1">
      <c r="A61" s="45"/>
      <c r="B61" s="44"/>
      <c r="C61" s="68" t="s">
        <v>78</v>
      </c>
      <c r="D61" s="67" t="s">
        <v>77</v>
      </c>
      <c r="E61" s="67" t="s">
        <v>76</v>
      </c>
      <c r="F61" s="67" t="s">
        <v>75</v>
      </c>
      <c r="G61" s="67" t="s">
        <v>75</v>
      </c>
      <c r="H61" s="67" t="s">
        <v>75</v>
      </c>
      <c r="I61" s="67" t="s">
        <v>74</v>
      </c>
      <c r="J61" s="51" t="s">
        <v>73</v>
      </c>
      <c r="L61" s="66"/>
      <c r="M61" s="66"/>
    </row>
    <row r="62" spans="1:13" ht="35.1" customHeight="1">
      <c r="A62" s="65"/>
      <c r="B62" s="64"/>
      <c r="C62" s="63"/>
      <c r="D62" s="61" t="s">
        <v>72</v>
      </c>
      <c r="E62" s="61" t="s">
        <v>72</v>
      </c>
      <c r="F62" s="61" t="s">
        <v>71</v>
      </c>
      <c r="G62" s="61" t="s">
        <v>70</v>
      </c>
      <c r="H62" s="62" t="s">
        <v>69</v>
      </c>
      <c r="I62" s="61" t="s">
        <v>68</v>
      </c>
      <c r="J62" s="60" t="s">
        <v>67</v>
      </c>
      <c r="L62" s="5"/>
      <c r="M62" s="5"/>
    </row>
    <row r="63" spans="1:13" ht="35.1" customHeight="1" thickBot="1">
      <c r="A63" s="50"/>
      <c r="B63" s="49"/>
      <c r="C63" s="59" t="s">
        <v>66</v>
      </c>
      <c r="D63" s="57" t="s">
        <v>65</v>
      </c>
      <c r="E63" s="58" t="s">
        <v>64</v>
      </c>
      <c r="F63" s="58" t="s">
        <v>63</v>
      </c>
      <c r="G63" s="58" t="s">
        <v>63</v>
      </c>
      <c r="H63" s="58" t="s">
        <v>63</v>
      </c>
      <c r="I63" s="57" t="s">
        <v>63</v>
      </c>
      <c r="J63" s="56">
        <f>J4</f>
        <v>9.1999999999999993</v>
      </c>
    </row>
    <row r="64" spans="1:13" ht="35.1" customHeight="1">
      <c r="A64" s="55"/>
      <c r="B64" s="54"/>
      <c r="C64" s="53" t="s">
        <v>62</v>
      </c>
      <c r="D64" s="52">
        <f>[1]報告下限値処理!I5</f>
        <v>44173</v>
      </c>
      <c r="E64" s="52">
        <f>[1]報告下限値処理!J5</f>
        <v>44173</v>
      </c>
      <c r="F64" s="52">
        <f>[1]報告下限値処理!K5</f>
        <v>44173</v>
      </c>
      <c r="G64" s="52">
        <f>[1]報告下限値処理!L5</f>
        <v>44173</v>
      </c>
      <c r="H64" s="52">
        <f>[1]報告下限値処理!L5</f>
        <v>44173</v>
      </c>
      <c r="I64" s="52">
        <f>[1]報告下限値処理!M5</f>
        <v>44173</v>
      </c>
      <c r="J64" s="51" t="s">
        <v>143</v>
      </c>
    </row>
    <row r="65" spans="1:14" ht="35.1" customHeight="1" thickBot="1">
      <c r="A65" s="50"/>
      <c r="B65" s="49"/>
      <c r="C65" s="48" t="s">
        <v>60</v>
      </c>
      <c r="D65" s="47">
        <f>[1]報告下限値処理!I6</f>
        <v>0.36805555555555558</v>
      </c>
      <c r="E65" s="47">
        <f>[1]報告下限値処理!J6</f>
        <v>0.36805555555555558</v>
      </c>
      <c r="F65" s="47">
        <f>[1]報告下限値処理!K6</f>
        <v>0.48958333333333331</v>
      </c>
      <c r="G65" s="47">
        <f>[1]報告下限値処理!L6</f>
        <v>0.4375</v>
      </c>
      <c r="H65" s="47">
        <f>[1]報告下限値処理!L6</f>
        <v>0.4375</v>
      </c>
      <c r="I65" s="47">
        <f>[1]報告下限値処理!M6</f>
        <v>0.3923611111111111</v>
      </c>
      <c r="J65" s="46" t="s">
        <v>59</v>
      </c>
    </row>
    <row r="66" spans="1:14" ht="35.1" customHeight="1">
      <c r="A66" s="45"/>
      <c r="B66" s="44"/>
      <c r="C66" s="43" t="s">
        <v>58</v>
      </c>
      <c r="D66" s="42">
        <f>[1]報告下限値処理!I7</f>
        <v>12.2</v>
      </c>
      <c r="E66" s="42">
        <f>[1]報告下限値処理!J7</f>
        <v>12.6</v>
      </c>
      <c r="F66" s="42">
        <f>[1]報告下限値処理!K7</f>
        <v>14.6</v>
      </c>
      <c r="G66" s="42">
        <f>[1]報告下限値処理!L7</f>
        <v>16.3</v>
      </c>
      <c r="H66" s="42">
        <f>[1]報告下限値処理!L7</f>
        <v>16.3</v>
      </c>
      <c r="I66" s="42">
        <f>[1]報告下限値処理!M7</f>
        <v>13.1</v>
      </c>
      <c r="J66" s="41" t="s">
        <v>57</v>
      </c>
    </row>
    <row r="67" spans="1:14" ht="35.1" customHeight="1">
      <c r="A67" s="110"/>
      <c r="B67" s="109" t="s">
        <v>142</v>
      </c>
      <c r="C67" s="108" t="s">
        <v>141</v>
      </c>
      <c r="D67" s="107" t="str">
        <f>[1]報告下限値処理!I59</f>
        <v>-</v>
      </c>
      <c r="E67" s="107" t="str">
        <f>[1]報告下限値処理!J59</f>
        <v>-</v>
      </c>
      <c r="F67" s="107" t="str">
        <f>[1]報告下限値処理!K59</f>
        <v>-</v>
      </c>
      <c r="G67" s="107" t="str">
        <f>[1]報告下限値処理!L59</f>
        <v>-</v>
      </c>
      <c r="H67" s="107" t="str">
        <f>[1]報告下限値処理!L59</f>
        <v>-</v>
      </c>
      <c r="I67" s="107" t="str">
        <f>[1]報告下限値処理!M59</f>
        <v>-</v>
      </c>
      <c r="J67" s="106" t="str">
        <f>[1]データ入力用!O59</f>
        <v>0.02mg/L</v>
      </c>
      <c r="L67" s="103"/>
      <c r="M67" s="2"/>
    </row>
    <row r="68" spans="1:14" ht="35.1" customHeight="1">
      <c r="A68" s="92"/>
      <c r="B68" s="96" t="s">
        <v>140</v>
      </c>
      <c r="C68" s="29" t="s">
        <v>139</v>
      </c>
      <c r="D68" s="104" t="str">
        <f>[1]報告下限値処理!I60</f>
        <v>-</v>
      </c>
      <c r="E68" s="104" t="str">
        <f>[1]報告下限値処理!J60</f>
        <v>-</v>
      </c>
      <c r="F68" s="104" t="str">
        <f>[1]報告下限値処理!K60</f>
        <v>-</v>
      </c>
      <c r="G68" s="104" t="str">
        <f>[1]報告下限値処理!L60</f>
        <v>-</v>
      </c>
      <c r="H68" s="104" t="str">
        <f>[1]報告下限値処理!L60</f>
        <v>-</v>
      </c>
      <c r="I68" s="104" t="str">
        <f>[1]報告下限値処理!M60</f>
        <v>-</v>
      </c>
      <c r="J68" s="105" t="str">
        <f>[1]データ入力用!O60</f>
        <v>0.002mg/L</v>
      </c>
      <c r="K68" s="2"/>
      <c r="L68" s="103"/>
      <c r="M68" s="103"/>
    </row>
    <row r="69" spans="1:14" ht="35.1" customHeight="1">
      <c r="A69" s="92"/>
      <c r="B69" s="96" t="s">
        <v>138</v>
      </c>
      <c r="C69" s="29" t="s">
        <v>137</v>
      </c>
      <c r="D69" s="100" t="str">
        <f>[1]報告下限値処理!I61</f>
        <v>-</v>
      </c>
      <c r="E69" s="104" t="str">
        <f>[1]報告下限値処理!J61</f>
        <v>-</v>
      </c>
      <c r="F69" s="28" t="str">
        <f>[1]報告下限値処理!K61</f>
        <v>-</v>
      </c>
      <c r="G69" s="28" t="str">
        <f>[1]報告下限値処理!L61</f>
        <v>-</v>
      </c>
      <c r="H69" s="104" t="str">
        <f>[1]報告下限値処理!L61</f>
        <v>-</v>
      </c>
      <c r="I69" s="104" t="str">
        <f>[1]報告下限値処理!M61</f>
        <v>-</v>
      </c>
      <c r="J69" s="94" t="str">
        <f>[1]データ入力用!O61</f>
        <v>0.02mg/L</v>
      </c>
      <c r="K69" s="2"/>
      <c r="L69" s="103"/>
      <c r="M69" s="103"/>
    </row>
    <row r="70" spans="1:14" ht="35.1" customHeight="1">
      <c r="A70" s="92"/>
      <c r="B70" s="14" t="s">
        <v>136</v>
      </c>
      <c r="C70" s="31" t="s">
        <v>135</v>
      </c>
      <c r="D70" s="102" t="str">
        <f>[1]報告下限値処理!I62</f>
        <v>&lt;0.0004</v>
      </c>
      <c r="E70" s="102" t="str">
        <f>[1]報告下限値処理!J62</f>
        <v>&lt;0.0004</v>
      </c>
      <c r="F70" s="102" t="str">
        <f>[1]報告下限値処理!K62</f>
        <v>&lt;0.0004</v>
      </c>
      <c r="G70" s="102" t="str">
        <f>[1]報告下限値処理!L62</f>
        <v>&lt;0.0004</v>
      </c>
      <c r="H70" s="102" t="str">
        <f>[1]報告下限値処理!L62</f>
        <v>&lt;0.0004</v>
      </c>
      <c r="I70" s="102" t="str">
        <f>[1]報告下限値処理!M62</f>
        <v>&lt;0.0004</v>
      </c>
      <c r="J70" s="99" t="str">
        <f>[1]データ入力用!O62</f>
        <v>0.004mg/L</v>
      </c>
      <c r="N70" s="1"/>
    </row>
    <row r="71" spans="1:14" ht="35.1" customHeight="1">
      <c r="A71" s="92"/>
      <c r="B71" s="14" t="s">
        <v>134</v>
      </c>
      <c r="C71" s="31" t="s">
        <v>133</v>
      </c>
      <c r="D71" s="32" t="str">
        <f>[1]報告下限値処理!I63</f>
        <v>&lt;0.04</v>
      </c>
      <c r="E71" s="32" t="str">
        <f>[1]報告下限値処理!J63</f>
        <v>&lt;0.04</v>
      </c>
      <c r="F71" s="32" t="str">
        <f>[1]報告下限値処理!K63</f>
        <v>&lt;0.04</v>
      </c>
      <c r="G71" s="32" t="str">
        <f>[1]報告下限値処理!L63</f>
        <v>&lt;0.04</v>
      </c>
      <c r="H71" s="32" t="str">
        <f>[1]報告下限値処理!L63</f>
        <v>&lt;0.04</v>
      </c>
      <c r="I71" s="32" t="str">
        <f>[1]報告下限値処理!M63</f>
        <v>&lt;0.04</v>
      </c>
      <c r="J71" s="86" t="str">
        <f>[1]データ入力用!O63</f>
        <v>0.4mg/L</v>
      </c>
      <c r="N71" s="1"/>
    </row>
    <row r="72" spans="1:14" ht="35.1" customHeight="1">
      <c r="A72" s="92"/>
      <c r="B72" s="14" t="s">
        <v>132</v>
      </c>
      <c r="C72" s="31" t="s">
        <v>131</v>
      </c>
      <c r="D72" s="32" t="str">
        <f>[1]報告下限値処理!I64</f>
        <v>-</v>
      </c>
      <c r="E72" s="32" t="str">
        <f>[1]報告下限値処理!J64</f>
        <v>-</v>
      </c>
      <c r="F72" s="32" t="str">
        <f>[1]報告下限値処理!K64</f>
        <v>-</v>
      </c>
      <c r="G72" s="32" t="str">
        <f>[1]報告下限値処理!L64</f>
        <v>-</v>
      </c>
      <c r="H72" s="32" t="str">
        <f>[1]報告下限値処理!L64</f>
        <v>-</v>
      </c>
      <c r="I72" s="32" t="str">
        <f>[1]報告下限値処理!M64</f>
        <v>-</v>
      </c>
      <c r="J72" s="94" t="str">
        <f>[1]データ入力用!O64</f>
        <v>0.08mg/L</v>
      </c>
      <c r="N72" s="1"/>
    </row>
    <row r="73" spans="1:14" ht="35.1" customHeight="1">
      <c r="A73" s="92" t="s">
        <v>130</v>
      </c>
      <c r="B73" s="14" t="s">
        <v>129</v>
      </c>
      <c r="C73" s="31" t="s">
        <v>128</v>
      </c>
      <c r="D73" s="32" t="str">
        <f>[1]報告下限値処理!I65</f>
        <v>&lt;0.06</v>
      </c>
      <c r="E73" s="32" t="str">
        <f>[1]報告下限値処理!J65</f>
        <v>&lt;0.06</v>
      </c>
      <c r="F73" s="32" t="str">
        <f>[1]報告下限値処理!K65</f>
        <v>&lt;0.06</v>
      </c>
      <c r="G73" s="32" t="str">
        <f>[1]報告下限値処理!L65</f>
        <v>&lt;0.06</v>
      </c>
      <c r="H73" s="32" t="str">
        <f>[1]報告下限値処理!L65</f>
        <v>&lt;0.06</v>
      </c>
      <c r="I73" s="32" t="str">
        <f>[1]報告下限値処理!M65</f>
        <v>&lt;0.06</v>
      </c>
      <c r="J73" s="86" t="str">
        <f>[1]データ入力用!O65</f>
        <v>0.6mg/L</v>
      </c>
      <c r="N73" s="1"/>
    </row>
    <row r="74" spans="1:14" ht="35.1" customHeight="1">
      <c r="A74" s="92" t="s">
        <v>127</v>
      </c>
      <c r="B74" s="14" t="s">
        <v>126</v>
      </c>
      <c r="C74" s="31" t="s">
        <v>125</v>
      </c>
      <c r="D74" s="32" t="str">
        <f>[1]報告下限値処理!I66</f>
        <v>-</v>
      </c>
      <c r="E74" s="30" t="str">
        <f>[1]報告下限値処理!J66</f>
        <v>-</v>
      </c>
      <c r="F74" s="30" t="str">
        <f>[1]報告下限値処理!K66</f>
        <v>-</v>
      </c>
      <c r="G74" s="30" t="str">
        <f>[1]報告下限値処理!L66</f>
        <v>-</v>
      </c>
      <c r="H74" s="30" t="str">
        <f>[1]報告下限値処理!L66</f>
        <v>-</v>
      </c>
      <c r="I74" s="30" t="str">
        <f>[1]報告下限値処理!M66</f>
        <v>-</v>
      </c>
      <c r="J74" s="86" t="str">
        <f>[1]データ入力用!O66</f>
        <v>0.01mg/L</v>
      </c>
      <c r="N74" s="1"/>
    </row>
    <row r="75" spans="1:14" ht="35.1" customHeight="1">
      <c r="A75" s="92" t="s">
        <v>124</v>
      </c>
      <c r="B75" s="14" t="s">
        <v>123</v>
      </c>
      <c r="C75" s="31" t="s">
        <v>122</v>
      </c>
      <c r="D75" s="30" t="str">
        <f>[1]報告下限値処理!I67</f>
        <v>-</v>
      </c>
      <c r="E75" s="30" t="str">
        <f>[1]報告下限値処理!J67</f>
        <v>-</v>
      </c>
      <c r="F75" s="30" t="str">
        <f>[1]報告下限値処理!K67</f>
        <v>-</v>
      </c>
      <c r="G75" s="30" t="str">
        <f>[1]報告下限値処理!L67</f>
        <v>-</v>
      </c>
      <c r="H75" s="30" t="str">
        <f>[1]報告下限値処理!L67</f>
        <v>-</v>
      </c>
      <c r="I75" s="30" t="str">
        <f>[1]報告下限値処理!M67</f>
        <v>-</v>
      </c>
      <c r="J75" s="94" t="str">
        <f>[1]データ入力用!O67</f>
        <v>0.02mg/L</v>
      </c>
      <c r="N75" s="1"/>
    </row>
    <row r="76" spans="1:14" ht="35.1" customHeight="1">
      <c r="A76" s="92" t="s">
        <v>121</v>
      </c>
      <c r="B76" s="14" t="s">
        <v>120</v>
      </c>
      <c r="C76" s="31" t="s">
        <v>119</v>
      </c>
      <c r="D76" s="32" t="str">
        <f>[1]報告下限値処理!I68</f>
        <v>-</v>
      </c>
      <c r="E76" s="32" t="str">
        <f>[1]報告下限値処理!J68</f>
        <v>-</v>
      </c>
      <c r="F76" s="32" t="str">
        <f>[1]報告下限値処理!K68</f>
        <v>-</v>
      </c>
      <c r="G76" s="32" t="str">
        <f>[1]報告下限値処理!L68</f>
        <v>-</v>
      </c>
      <c r="H76" s="32" t="str">
        <f>[1]報告下限値処理!L68</f>
        <v>-</v>
      </c>
      <c r="I76" s="32" t="str">
        <f>[1]報告下限値処理!M68</f>
        <v>-</v>
      </c>
      <c r="J76" s="99" t="str">
        <f>[1]データ入力用!O68</f>
        <v>1指標</v>
      </c>
      <c r="L76" s="5"/>
      <c r="M76" s="5"/>
      <c r="N76" s="5"/>
    </row>
    <row r="77" spans="1:14" ht="35.1" customHeight="1">
      <c r="A77" s="92" t="s">
        <v>118</v>
      </c>
      <c r="B77" s="14" t="s">
        <v>117</v>
      </c>
      <c r="C77" s="31" t="s">
        <v>116</v>
      </c>
      <c r="D77" s="19" t="str">
        <f>[1]報告下限値処理!I69</f>
        <v>-</v>
      </c>
      <c r="E77" s="19">
        <f>[1]報告下限値処理!J69</f>
        <v>0.56999999999999995</v>
      </c>
      <c r="F77" s="19">
        <f>[1]報告下限値処理!K69</f>
        <v>0.53</v>
      </c>
      <c r="G77" s="19">
        <f>[1]報告下限値処理!L69</f>
        <v>0.44</v>
      </c>
      <c r="H77" s="19">
        <f>[1]報告下限値処理!L69</f>
        <v>0.44</v>
      </c>
      <c r="I77" s="19">
        <f>[1]報告下限値処理!M69</f>
        <v>0.81</v>
      </c>
      <c r="J77" s="99" t="str">
        <f>[1]データ入力用!O69</f>
        <v>1mg/L以下
(&gt;0.1)</v>
      </c>
      <c r="L77" s="5"/>
      <c r="M77" s="5"/>
      <c r="N77" s="5"/>
    </row>
    <row r="78" spans="1:14" ht="35.1" customHeight="1">
      <c r="A78" s="92" t="s">
        <v>115</v>
      </c>
      <c r="B78" s="23" t="s">
        <v>114</v>
      </c>
      <c r="C78" s="101" t="s">
        <v>113</v>
      </c>
      <c r="D78" s="28">
        <f>[1]報告下限値処理!I70</f>
        <v>67.400000000000006</v>
      </c>
      <c r="E78" s="28">
        <f>[1]報告下限値処理!J70</f>
        <v>67.099999999999994</v>
      </c>
      <c r="F78" s="28">
        <f>[1]報告下限値処理!K70</f>
        <v>48.5</v>
      </c>
      <c r="G78" s="28">
        <f>[1]報告下限値処理!L70</f>
        <v>55.300000000000004</v>
      </c>
      <c r="H78" s="28">
        <f>[1]報告下限値処理!L70</f>
        <v>55.300000000000004</v>
      </c>
      <c r="I78" s="28">
        <f>[1]報告下限値処理!M70</f>
        <v>46.099999999999994</v>
      </c>
      <c r="J78" s="99" t="str">
        <f>[1]データ入力用!O70</f>
        <v>10mg/L以上100mg/L以下</v>
      </c>
      <c r="K78" s="93"/>
      <c r="L78" s="5"/>
      <c r="M78" s="5"/>
    </row>
    <row r="79" spans="1:14" ht="35.1" customHeight="1">
      <c r="A79" s="92" t="s">
        <v>112</v>
      </c>
      <c r="B79" s="23" t="s">
        <v>111</v>
      </c>
      <c r="C79" s="101" t="s">
        <v>110</v>
      </c>
      <c r="D79" s="100" t="str">
        <f>[1]報告下限値処理!I71</f>
        <v>-</v>
      </c>
      <c r="E79" s="100" t="str">
        <f>[1]報告下限値処理!J71</f>
        <v>-</v>
      </c>
      <c r="F79" s="100" t="str">
        <f>[1]報告下限値処理!K71</f>
        <v>-</v>
      </c>
      <c r="G79" s="100" t="str">
        <f>[1]報告下限値処理!L71</f>
        <v>-</v>
      </c>
      <c r="H79" s="100" t="str">
        <f>[1]報告下限値処理!L71</f>
        <v>-</v>
      </c>
      <c r="I79" s="100" t="str">
        <f>[1]報告下限値処理!M71</f>
        <v>-</v>
      </c>
      <c r="J79" s="99" t="str">
        <f>[1]データ入力用!O71</f>
        <v>0.01mg/L</v>
      </c>
      <c r="K79" s="93"/>
      <c r="L79" s="5"/>
      <c r="M79" s="5"/>
    </row>
    <row r="80" spans="1:14" ht="35.1" customHeight="1">
      <c r="A80" s="92" t="s">
        <v>109</v>
      </c>
      <c r="B80" s="96" t="s">
        <v>108</v>
      </c>
      <c r="C80" s="29" t="s">
        <v>107</v>
      </c>
      <c r="D80" s="28" t="str">
        <f>[1]報告下限値処理!I72</f>
        <v>-</v>
      </c>
      <c r="E80" s="28" t="str">
        <f>[1]報告下限値処理!J72</f>
        <v>-</v>
      </c>
      <c r="F80" s="28" t="str">
        <f>[1]報告下限値処理!K72</f>
        <v>-</v>
      </c>
      <c r="G80" s="28" t="str">
        <f>[1]報告下限値処理!L72</f>
        <v>-</v>
      </c>
      <c r="H80" s="28" t="str">
        <f>[1]報告下限値処理!L72</f>
        <v>-</v>
      </c>
      <c r="I80" s="28" t="str">
        <f>[1]報告下限値処理!M72</f>
        <v>-</v>
      </c>
      <c r="J80" s="99" t="str">
        <f>[1]データ入力用!O72</f>
        <v>20mg/L</v>
      </c>
      <c r="L80" s="36"/>
      <c r="M80" s="36"/>
    </row>
    <row r="81" spans="1:14" ht="35.1" customHeight="1">
      <c r="A81" s="92" t="s">
        <v>106</v>
      </c>
      <c r="B81" s="14" t="s">
        <v>105</v>
      </c>
      <c r="C81" s="31" t="s">
        <v>104</v>
      </c>
      <c r="D81" s="30" t="str">
        <f>[1]報告下限値処理!I73</f>
        <v>&lt;0.03</v>
      </c>
      <c r="E81" s="30" t="str">
        <f>[1]報告下限値処理!J73</f>
        <v>&lt;0.03</v>
      </c>
      <c r="F81" s="30" t="str">
        <f>[1]報告下限値処理!K73</f>
        <v>&lt;0.03</v>
      </c>
      <c r="G81" s="30" t="str">
        <f>[1]報告下限値処理!L73</f>
        <v>&lt;0.03</v>
      </c>
      <c r="H81" s="30" t="str">
        <f>[1]報告下限値処理!L73</f>
        <v>&lt;0.03</v>
      </c>
      <c r="I81" s="30" t="str">
        <f>[1]報告下限値処理!M73</f>
        <v>&lt;0.03</v>
      </c>
      <c r="J81" s="99" t="str">
        <f>[1]データ入力用!O73</f>
        <v>0.3mg/L</v>
      </c>
      <c r="L81" s="2"/>
      <c r="M81" s="2"/>
      <c r="N81" s="2"/>
    </row>
    <row r="82" spans="1:14" ht="35.1" customHeight="1">
      <c r="A82" s="92" t="s">
        <v>103</v>
      </c>
      <c r="B82" s="14" t="s">
        <v>102</v>
      </c>
      <c r="C82" s="31" t="s">
        <v>101</v>
      </c>
      <c r="D82" s="30" t="str">
        <f>[1]報告下限値処理!I74</f>
        <v>&lt;0.002</v>
      </c>
      <c r="E82" s="30" t="str">
        <f>[1]報告下限値処理!J74</f>
        <v>&lt;0.002</v>
      </c>
      <c r="F82" s="30" t="str">
        <f>[1]報告下限値処理!K74</f>
        <v>&lt;0.002</v>
      </c>
      <c r="G82" s="30" t="str">
        <f>[1]報告下限値処理!L74</f>
        <v>&lt;0.002</v>
      </c>
      <c r="H82" s="30" t="str">
        <f>[1]報告下限値処理!L74</f>
        <v>&lt;0.002</v>
      </c>
      <c r="I82" s="30" t="str">
        <f>[1]報告下限値処理!M74</f>
        <v>&lt;0.002</v>
      </c>
      <c r="J82" s="86" t="str">
        <f>[1]データ入力用!O74</f>
        <v>0.02mg/L</v>
      </c>
      <c r="N82" s="1"/>
    </row>
    <row r="83" spans="1:14" ht="35.1" customHeight="1">
      <c r="A83" s="92"/>
      <c r="B83" s="96" t="s">
        <v>100</v>
      </c>
      <c r="C83" s="29" t="s">
        <v>99</v>
      </c>
      <c r="D83" s="28">
        <f>[1]報告下限値処理!I75</f>
        <v>4</v>
      </c>
      <c r="E83" s="28">
        <f>[1]報告下限値処理!J75</f>
        <v>1.2</v>
      </c>
      <c r="F83" s="28">
        <f>[1]報告下限値処理!K75</f>
        <v>1.1000000000000001</v>
      </c>
      <c r="G83" s="28">
        <f>[1]報告下限値処理!L75</f>
        <v>1</v>
      </c>
      <c r="H83" s="28">
        <f>[1]報告下限値処理!L75</f>
        <v>1</v>
      </c>
      <c r="I83" s="28">
        <f>[1]報告下限値処理!M75</f>
        <v>0.8</v>
      </c>
      <c r="J83" s="94" t="str">
        <f>[1]データ入力用!O75</f>
        <v>3mg/L</v>
      </c>
      <c r="L83" s="2"/>
      <c r="M83" s="2"/>
    </row>
    <row r="84" spans="1:14" ht="35.1" customHeight="1">
      <c r="A84" s="92"/>
      <c r="B84" s="96" t="s">
        <v>98</v>
      </c>
      <c r="C84" s="29" t="s">
        <v>97</v>
      </c>
      <c r="D84" s="37">
        <f>[1]報告下限値処理!I76</f>
        <v>5</v>
      </c>
      <c r="E84" s="28" t="str">
        <f>[1]報告下限値処理!J76</f>
        <v>-</v>
      </c>
      <c r="F84" s="28" t="str">
        <f>[1]報告下限値処理!K76</f>
        <v>-</v>
      </c>
      <c r="G84" s="28" t="str">
        <f>[1]報告下限値処理!L76</f>
        <v>-</v>
      </c>
      <c r="H84" s="28" t="str">
        <f>[1]報告下限値処理!L76</f>
        <v>-</v>
      </c>
      <c r="I84" s="28" t="str">
        <f>[1]報告下限値処理!M76</f>
        <v>-</v>
      </c>
      <c r="J84" s="86" t="str">
        <f>[1]データ入力用!O76</f>
        <v>3以下</v>
      </c>
      <c r="L84" s="5"/>
      <c r="M84" s="5"/>
    </row>
    <row r="85" spans="1:14" ht="35.1" customHeight="1">
      <c r="A85" s="92"/>
      <c r="B85" s="23" t="s">
        <v>96</v>
      </c>
      <c r="C85" s="29" t="s">
        <v>95</v>
      </c>
      <c r="D85" s="37" t="str">
        <f>[1]報告下限値処理!I77</f>
        <v>-</v>
      </c>
      <c r="E85" s="37" t="str">
        <f>[1]報告下限値処理!J77</f>
        <v>-</v>
      </c>
      <c r="F85" s="37" t="str">
        <f>[1]報告下限値処理!K77</f>
        <v>-</v>
      </c>
      <c r="G85" s="37" t="str">
        <f>[1]報告下限値処理!L77</f>
        <v>-</v>
      </c>
      <c r="H85" s="37" t="str">
        <f>[1]報告下限値処理!L77</f>
        <v>-</v>
      </c>
      <c r="I85" s="37" t="str">
        <f>[1]報告下限値処理!M77</f>
        <v>-</v>
      </c>
      <c r="J85" s="86" t="str">
        <f>[1]データ入力用!O77</f>
        <v>30mg/L以上200mg/L以下</v>
      </c>
      <c r="K85" s="93"/>
      <c r="L85" s="5"/>
      <c r="M85" s="5"/>
    </row>
    <row r="86" spans="1:14" ht="35.1" customHeight="1">
      <c r="A86" s="92"/>
      <c r="B86" s="23" t="s">
        <v>94</v>
      </c>
      <c r="C86" s="22" t="s">
        <v>93</v>
      </c>
      <c r="D86" s="98">
        <f>[1]報告下限値処理!I78</f>
        <v>3.1</v>
      </c>
      <c r="E86" s="97" t="str">
        <f>[1]報告下限値処理!J78</f>
        <v>&lt;0.1</v>
      </c>
      <c r="F86" s="97" t="str">
        <f>[1]報告下限値処理!K78</f>
        <v>&lt;0.1</v>
      </c>
      <c r="G86" s="97" t="str">
        <f>[1]報告下限値処理!L78</f>
        <v>&lt;0.1</v>
      </c>
      <c r="H86" s="97" t="str">
        <f>[1]報告下限値処理!L78</f>
        <v>&lt;0.1</v>
      </c>
      <c r="I86" s="97" t="str">
        <f>[1]報告下限値処理!M78</f>
        <v>&lt;0.1</v>
      </c>
      <c r="J86" s="94" t="str">
        <f>[1]データ入力用!O78</f>
        <v>1度</v>
      </c>
      <c r="L86" s="5"/>
      <c r="M86" s="5"/>
    </row>
    <row r="87" spans="1:14" ht="35.1" customHeight="1">
      <c r="A87" s="92"/>
      <c r="B87" s="23" t="s">
        <v>92</v>
      </c>
      <c r="C87" s="22" t="s">
        <v>91</v>
      </c>
      <c r="D87" s="95">
        <f>[1]報告下限値処理!I79</f>
        <v>7.53</v>
      </c>
      <c r="E87" s="95">
        <f>[1]報告下限値処理!J79</f>
        <v>7.09</v>
      </c>
      <c r="F87" s="95">
        <f>[1]報告下限値処理!K79</f>
        <v>7.11</v>
      </c>
      <c r="G87" s="95">
        <f>[1]報告下限値処理!L79</f>
        <v>7.13</v>
      </c>
      <c r="H87" s="95">
        <f>[1]報告下限値処理!L79</f>
        <v>7.13</v>
      </c>
      <c r="I87" s="95">
        <f>[1]報告下限値処理!M79</f>
        <v>7.35</v>
      </c>
      <c r="J87" s="86" t="str">
        <f>[1]データ入力用!O79</f>
        <v>7.5程度</v>
      </c>
      <c r="K87" s="93"/>
      <c r="L87" s="5"/>
      <c r="M87" s="5"/>
    </row>
    <row r="88" spans="1:14" ht="35.1" customHeight="1">
      <c r="A88" s="92"/>
      <c r="B88" s="96" t="s">
        <v>90</v>
      </c>
      <c r="C88" s="22" t="s">
        <v>89</v>
      </c>
      <c r="D88" s="95" t="str">
        <f>[1]報告下限値処理!I80</f>
        <v>-</v>
      </c>
      <c r="E88" s="95" t="str">
        <f>[1]報告下限値処理!J80</f>
        <v>-</v>
      </c>
      <c r="F88" s="95" t="str">
        <f>[1]報告下限値処理!K80</f>
        <v>-</v>
      </c>
      <c r="G88" s="95" t="str">
        <f>[1]報告下限値処理!L80</f>
        <v>-</v>
      </c>
      <c r="H88" s="95" t="str">
        <f>[1]報告下限値処理!L80</f>
        <v>-</v>
      </c>
      <c r="I88" s="95" t="str">
        <f>[1]報告下限値処理!M80</f>
        <v>-</v>
      </c>
      <c r="J88" s="94" t="str">
        <f>[1]データ入力用!O80</f>
        <v>-1程度以上
0に近づける</v>
      </c>
      <c r="K88" s="93"/>
      <c r="L88" s="5"/>
      <c r="M88" s="5"/>
    </row>
    <row r="89" spans="1:14" ht="35.1" customHeight="1">
      <c r="A89" s="92"/>
      <c r="B89" s="23" t="s">
        <v>88</v>
      </c>
      <c r="C89" s="22" t="s">
        <v>87</v>
      </c>
      <c r="D89" s="91" t="str">
        <f>[1]報告下限値処理!I81</f>
        <v>-</v>
      </c>
      <c r="E89" s="91">
        <f>[1]報告下限値処理!J81</f>
        <v>0</v>
      </c>
      <c r="F89" s="91">
        <f>[1]報告下限値処理!K81</f>
        <v>0</v>
      </c>
      <c r="G89" s="91">
        <f>[1]報告下限値処理!L81</f>
        <v>0</v>
      </c>
      <c r="H89" s="91">
        <f>[1]報告下限値処理!L81</f>
        <v>0</v>
      </c>
      <c r="I89" s="91">
        <f>[1]報告下限値処理!M81</f>
        <v>0</v>
      </c>
      <c r="J89" s="86" t="str">
        <f>[1]データ入力用!O81</f>
        <v>2000　　　　cfu/mL</v>
      </c>
      <c r="K89" s="90"/>
      <c r="L89" s="5"/>
      <c r="M89" s="5"/>
    </row>
    <row r="90" spans="1:14" ht="35.1" customHeight="1">
      <c r="A90" s="89"/>
      <c r="B90" s="14" t="s">
        <v>86</v>
      </c>
      <c r="C90" s="13" t="s">
        <v>85</v>
      </c>
      <c r="D90" s="16" t="str">
        <f>[1]報告下限値処理!I82</f>
        <v>&lt;0.01</v>
      </c>
      <c r="E90" s="16" t="str">
        <f>[1]報告下限値処理!J82</f>
        <v>&lt;0.01</v>
      </c>
      <c r="F90" s="16" t="str">
        <f>[1]報告下限値処理!K82</f>
        <v>&lt;0.01</v>
      </c>
      <c r="G90" s="16" t="str">
        <f>[1]報告下限値処理!L82</f>
        <v>&lt;0.01</v>
      </c>
      <c r="H90" s="16" t="str">
        <f>[1]報告下限値処理!L82</f>
        <v>&lt;0.01</v>
      </c>
      <c r="I90" s="16" t="str">
        <f>[1]報告下限値処理!M82</f>
        <v>&lt;0.01</v>
      </c>
      <c r="J90" s="86" t="str">
        <f>[1]データ入力用!O82</f>
        <v>0.1mg/L</v>
      </c>
      <c r="N90" s="1"/>
    </row>
    <row r="91" spans="1:14" ht="35.1" customHeight="1">
      <c r="A91" s="89"/>
      <c r="B91" s="88" t="s">
        <v>84</v>
      </c>
      <c r="C91" s="87" t="s">
        <v>83</v>
      </c>
      <c r="D91" s="19" t="str">
        <f>[1]報告下限値処理!I83</f>
        <v>-</v>
      </c>
      <c r="E91" s="19" t="str">
        <f>[1]報告下限値処理!J83</f>
        <v>-</v>
      </c>
      <c r="F91" s="19" t="str">
        <f>[1]報告下限値処理!K83</f>
        <v>-</v>
      </c>
      <c r="G91" s="19" t="str">
        <f>[1]報告下限値処理!L83</f>
        <v>-</v>
      </c>
      <c r="H91" s="19" t="str">
        <f>[1]報告下限値処理!L83</f>
        <v>-</v>
      </c>
      <c r="I91" s="19" t="str">
        <f>[1]報告下限値処理!M83</f>
        <v>-</v>
      </c>
      <c r="J91" s="86" t="str">
        <f>[1]データ入力用!O83</f>
        <v>0.01mg/L</v>
      </c>
      <c r="N91" s="1"/>
    </row>
    <row r="92" spans="1:14" ht="35.1" customHeight="1" thickBot="1">
      <c r="A92" s="85"/>
      <c r="B92" s="9" t="s">
        <v>82</v>
      </c>
      <c r="C92" s="84" t="s">
        <v>81</v>
      </c>
      <c r="D92" s="83" t="str">
        <f>[1]報告下限値処理!I84</f>
        <v>-</v>
      </c>
      <c r="E92" s="83" t="str">
        <f>[1]報告下限値処理!J84</f>
        <v>-</v>
      </c>
      <c r="F92" s="83" t="str">
        <f>[1]報告下限値処理!K84</f>
        <v>-</v>
      </c>
      <c r="G92" s="83" t="str">
        <f>[1]報告下限値処理!L84</f>
        <v>-</v>
      </c>
      <c r="H92" s="83" t="str">
        <f>[1]報告下限値処理!L84</f>
        <v>-</v>
      </c>
      <c r="I92" s="83" t="str">
        <f>[1]報告下限値処理!M84</f>
        <v>-</v>
      </c>
      <c r="J92" s="82" t="str">
        <f>[1]データ入力用!O84</f>
        <v>0.00005mg/L</v>
      </c>
      <c r="L92" s="2"/>
      <c r="M92" s="2"/>
    </row>
    <row r="93" spans="1:14" ht="23.25" customHeight="1">
      <c r="A93" s="81"/>
      <c r="B93" s="80"/>
      <c r="C93" s="4" t="s">
        <v>80</v>
      </c>
      <c r="D93" s="79"/>
      <c r="E93" s="79"/>
      <c r="F93" s="79"/>
      <c r="G93" s="79"/>
      <c r="H93" s="79"/>
      <c r="I93" s="3" t="s">
        <v>0</v>
      </c>
      <c r="J93" s="78"/>
      <c r="L93" s="2"/>
      <c r="M93" s="2"/>
    </row>
    <row r="94" spans="1:14" ht="35.1" customHeight="1" thickBot="1">
      <c r="A94" s="77"/>
      <c r="B94" s="76" t="str">
        <f>"令和"&amp;DBCS([1]データ入力用!N1)&amp;"年"&amp;DBCS([1]データ入力用!O1)&amp;"月"&amp;"　定期水質検査結果（その他項目）"</f>
        <v>令和２年１２月　定期水質検査結果（その他項目）</v>
      </c>
      <c r="C94" s="71"/>
      <c r="D94" s="2"/>
      <c r="E94" s="75"/>
      <c r="F94" s="75"/>
      <c r="G94" s="74"/>
      <c r="H94" s="73"/>
      <c r="I94" s="72" t="s">
        <v>79</v>
      </c>
      <c r="J94" s="71"/>
      <c r="L94" s="70"/>
      <c r="M94" s="69"/>
    </row>
    <row r="95" spans="1:14" ht="35.1" customHeight="1">
      <c r="A95" s="45"/>
      <c r="B95" s="44"/>
      <c r="C95" s="68" t="s">
        <v>78</v>
      </c>
      <c r="D95" s="67" t="s">
        <v>77</v>
      </c>
      <c r="E95" s="67" t="s">
        <v>76</v>
      </c>
      <c r="F95" s="67" t="s">
        <v>75</v>
      </c>
      <c r="G95" s="67" t="s">
        <v>75</v>
      </c>
      <c r="H95" s="67" t="s">
        <v>75</v>
      </c>
      <c r="I95" s="67" t="s">
        <v>74</v>
      </c>
      <c r="J95" s="51" t="s">
        <v>73</v>
      </c>
      <c r="L95" s="66"/>
      <c r="M95" s="66"/>
    </row>
    <row r="96" spans="1:14" ht="35.1" customHeight="1">
      <c r="A96" s="65"/>
      <c r="B96" s="64"/>
      <c r="C96" s="63"/>
      <c r="D96" s="61" t="s">
        <v>72</v>
      </c>
      <c r="E96" s="61" t="s">
        <v>72</v>
      </c>
      <c r="F96" s="61" t="s">
        <v>71</v>
      </c>
      <c r="G96" s="61" t="s">
        <v>70</v>
      </c>
      <c r="H96" s="62" t="s">
        <v>69</v>
      </c>
      <c r="I96" s="61" t="s">
        <v>68</v>
      </c>
      <c r="J96" s="60" t="s">
        <v>67</v>
      </c>
      <c r="L96" s="5"/>
      <c r="M96" s="5"/>
    </row>
    <row r="97" spans="1:14" ht="35.1" customHeight="1" thickBot="1">
      <c r="A97" s="50"/>
      <c r="B97" s="49"/>
      <c r="C97" s="59" t="s">
        <v>66</v>
      </c>
      <c r="D97" s="57" t="s">
        <v>65</v>
      </c>
      <c r="E97" s="58" t="s">
        <v>64</v>
      </c>
      <c r="F97" s="58" t="s">
        <v>63</v>
      </c>
      <c r="G97" s="58" t="s">
        <v>63</v>
      </c>
      <c r="H97" s="58" t="s">
        <v>63</v>
      </c>
      <c r="I97" s="57" t="s">
        <v>63</v>
      </c>
      <c r="J97" s="56">
        <f>J4</f>
        <v>9.1999999999999993</v>
      </c>
    </row>
    <row r="98" spans="1:14" ht="35.1" customHeight="1">
      <c r="A98" s="55"/>
      <c r="B98" s="54"/>
      <c r="C98" s="53" t="s">
        <v>62</v>
      </c>
      <c r="D98" s="52">
        <f>[1]報告下限値処理!I5</f>
        <v>44173</v>
      </c>
      <c r="E98" s="52">
        <f>[1]報告下限値処理!J5</f>
        <v>44173</v>
      </c>
      <c r="F98" s="52">
        <f>[1]報告下限値処理!K5</f>
        <v>44173</v>
      </c>
      <c r="G98" s="52">
        <f>[1]報告下限値処理!L5</f>
        <v>44173</v>
      </c>
      <c r="H98" s="52">
        <f>[1]報告下限値処理!L5</f>
        <v>44173</v>
      </c>
      <c r="I98" s="52">
        <f>[1]報告下限値処理!M5</f>
        <v>44173</v>
      </c>
      <c r="J98" s="51" t="s">
        <v>61</v>
      </c>
    </row>
    <row r="99" spans="1:14" ht="35.1" customHeight="1" thickBot="1">
      <c r="A99" s="50"/>
      <c r="B99" s="49"/>
      <c r="C99" s="48" t="s">
        <v>60</v>
      </c>
      <c r="D99" s="47">
        <f>[1]報告下限値処理!I6</f>
        <v>0.36805555555555558</v>
      </c>
      <c r="E99" s="47">
        <f>[1]報告下限値処理!J6</f>
        <v>0.36805555555555558</v>
      </c>
      <c r="F99" s="47">
        <f>[1]報告下限値処理!K6</f>
        <v>0.48958333333333331</v>
      </c>
      <c r="G99" s="47">
        <f>[1]報告下限値処理!L6</f>
        <v>0.4375</v>
      </c>
      <c r="H99" s="47">
        <f>[1]報告下限値処理!L6</f>
        <v>0.4375</v>
      </c>
      <c r="I99" s="47">
        <f>[1]報告下限値処理!M6</f>
        <v>0.3923611111111111</v>
      </c>
      <c r="J99" s="46" t="s">
        <v>59</v>
      </c>
    </row>
    <row r="100" spans="1:14" ht="35.1" customHeight="1">
      <c r="A100" s="45"/>
      <c r="B100" s="44"/>
      <c r="C100" s="43" t="s">
        <v>58</v>
      </c>
      <c r="D100" s="42">
        <f>[1]報告下限値処理!I7</f>
        <v>12.2</v>
      </c>
      <c r="E100" s="42">
        <f>[1]報告下限値処理!J7</f>
        <v>12.6</v>
      </c>
      <c r="F100" s="42">
        <f>[1]報告下限値処理!K7</f>
        <v>14.6</v>
      </c>
      <c r="G100" s="42">
        <f>[1]報告下限値処理!L7</f>
        <v>16.3</v>
      </c>
      <c r="H100" s="42">
        <f>[1]報告下限値処理!L7</f>
        <v>16.3</v>
      </c>
      <c r="I100" s="42">
        <f>[1]報告下限値処理!M7</f>
        <v>13.1</v>
      </c>
      <c r="J100" s="41" t="s">
        <v>57</v>
      </c>
    </row>
    <row r="101" spans="1:14" ht="35.1" customHeight="1">
      <c r="A101" s="40"/>
      <c r="B101" s="39" t="s">
        <v>56</v>
      </c>
      <c r="C101" s="29" t="s">
        <v>55</v>
      </c>
      <c r="D101" s="37">
        <f>[1]報告下限値処理!I85</f>
        <v>440</v>
      </c>
      <c r="E101" s="37">
        <f>[1]報告下限値処理!J85</f>
        <v>0</v>
      </c>
      <c r="F101" s="38" t="str">
        <f>[1]報告下限値処理!K85</f>
        <v>不検出</v>
      </c>
      <c r="G101" s="38" t="str">
        <f>[1]報告下限値処理!L85</f>
        <v>不検出</v>
      </c>
      <c r="H101" s="38" t="str">
        <f>[1]報告下限値処理!L85</f>
        <v>不検出</v>
      </c>
      <c r="I101" s="38" t="str">
        <f>[1]報告下限値処理!M85</f>
        <v>不検出</v>
      </c>
      <c r="J101" s="27" t="str">
        <f>[1]データ入力用!O85</f>
        <v>ＭＰＮ</v>
      </c>
      <c r="L101" s="5"/>
      <c r="M101" s="5"/>
    </row>
    <row r="102" spans="1:14" ht="35.1" customHeight="1">
      <c r="A102" s="24"/>
      <c r="B102" s="23" t="s">
        <v>54</v>
      </c>
      <c r="C102" s="29" t="s">
        <v>53</v>
      </c>
      <c r="D102" s="37">
        <f>[1]報告下限値処理!I86</f>
        <v>291</v>
      </c>
      <c r="E102" s="37">
        <f>[1]報告下限値処理!J86</f>
        <v>275</v>
      </c>
      <c r="F102" s="37">
        <f>[1]報告下限値処理!K86</f>
        <v>262</v>
      </c>
      <c r="G102" s="37">
        <f>[1]報告下限値処理!L86</f>
        <v>270</v>
      </c>
      <c r="H102" s="37">
        <f>[1]報告下限値処理!L86</f>
        <v>270</v>
      </c>
      <c r="I102" s="37">
        <f>[1]報告下限値処理!M86</f>
        <v>150</v>
      </c>
      <c r="J102" s="27" t="str">
        <f>[1]データ入力用!O86</f>
        <v xml:space="preserve">uS/cm </v>
      </c>
      <c r="L102" s="5"/>
      <c r="M102" s="5"/>
    </row>
    <row r="103" spans="1:14" ht="35.1" customHeight="1">
      <c r="A103" s="24"/>
      <c r="B103" s="23" t="s">
        <v>52</v>
      </c>
      <c r="C103" s="29" t="s">
        <v>51</v>
      </c>
      <c r="D103" s="28">
        <f>[1]報告下限値処理!I87</f>
        <v>47.5</v>
      </c>
      <c r="E103" s="28">
        <f>[1]報告下限値処理!J87</f>
        <v>38.1</v>
      </c>
      <c r="F103" s="28">
        <f>[1]報告下限値処理!K87</f>
        <v>38.5</v>
      </c>
      <c r="G103" s="28">
        <f>[1]報告下限値処理!L87</f>
        <v>38</v>
      </c>
      <c r="H103" s="28">
        <f>[1]報告下限値処理!L87</f>
        <v>38</v>
      </c>
      <c r="I103" s="28">
        <f>[1]報告下限値処理!M87</f>
        <v>35.5</v>
      </c>
      <c r="J103" s="27" t="str">
        <f>[1]データ入力用!O87</f>
        <v xml:space="preserve">mg/L </v>
      </c>
      <c r="L103" s="5"/>
      <c r="M103" s="5"/>
    </row>
    <row r="104" spans="1:14" ht="35.1" customHeight="1">
      <c r="A104" s="24"/>
      <c r="B104" s="23" t="s">
        <v>50</v>
      </c>
      <c r="C104" s="29" t="s">
        <v>49</v>
      </c>
      <c r="D104" s="35" t="str">
        <f>[1]報告下限値処理!I88</f>
        <v>&lt;0.02</v>
      </c>
      <c r="E104" s="35" t="str">
        <f>[1]報告下限値処理!J88</f>
        <v>-</v>
      </c>
      <c r="F104" s="35" t="str">
        <f>[1]報告下限値処理!K88</f>
        <v>-</v>
      </c>
      <c r="G104" s="35" t="str">
        <f>[1]報告下限値処理!L88</f>
        <v>-</v>
      </c>
      <c r="H104" s="35" t="str">
        <f>[1]報告下限値処理!L88</f>
        <v>-</v>
      </c>
      <c r="I104" s="35" t="str">
        <f>[1]報告下限値処理!M88</f>
        <v>-</v>
      </c>
      <c r="J104" s="27" t="str">
        <f>[1]データ入力用!O88</f>
        <v xml:space="preserve">mg/L </v>
      </c>
      <c r="L104" s="5"/>
      <c r="M104" s="5"/>
    </row>
    <row r="105" spans="1:14" ht="35.1" customHeight="1">
      <c r="A105" s="24"/>
      <c r="B105" s="23" t="s">
        <v>48</v>
      </c>
      <c r="C105" s="29" t="s">
        <v>47</v>
      </c>
      <c r="D105" s="28" t="str">
        <f>[1]報告下限値処理!I89</f>
        <v>-</v>
      </c>
      <c r="E105" s="28" t="str">
        <f>[1]報告下限値処理!J89</f>
        <v>-</v>
      </c>
      <c r="F105" s="28" t="str">
        <f>[1]報告下限値処理!K89</f>
        <v>-</v>
      </c>
      <c r="G105" s="28" t="str">
        <f>[1]報告下限値処理!L89</f>
        <v>-</v>
      </c>
      <c r="H105" s="28" t="str">
        <f>[1]報告下限値処理!L89</f>
        <v>-</v>
      </c>
      <c r="I105" s="28" t="str">
        <f>[1]報告下限値処理!M89</f>
        <v>-</v>
      </c>
      <c r="J105" s="27" t="str">
        <f>[1]データ入力用!O89</f>
        <v xml:space="preserve">mg/L </v>
      </c>
      <c r="L105" s="36"/>
      <c r="M105" s="36"/>
    </row>
    <row r="106" spans="1:14" ht="35.1" customHeight="1">
      <c r="A106" s="24"/>
      <c r="B106" s="23" t="s">
        <v>46</v>
      </c>
      <c r="C106" s="29" t="s">
        <v>45</v>
      </c>
      <c r="D106" s="28" t="str">
        <f>[1]報告下限値処理!I90</f>
        <v>-</v>
      </c>
      <c r="E106" s="28" t="str">
        <f>[1]報告下限値処理!J90</f>
        <v>-</v>
      </c>
      <c r="F106" s="28" t="str">
        <f>[1]報告下限値処理!K90</f>
        <v>-</v>
      </c>
      <c r="G106" s="28" t="str">
        <f>[1]報告下限値処理!L90</f>
        <v>-</v>
      </c>
      <c r="H106" s="28" t="str">
        <f>[1]報告下限値処理!L90</f>
        <v>-</v>
      </c>
      <c r="I106" s="28" t="str">
        <f>[1]報告下限値処理!M90</f>
        <v>-</v>
      </c>
      <c r="J106" s="27" t="str">
        <f>[1]データ入力用!O90</f>
        <v xml:space="preserve">mg/L </v>
      </c>
      <c r="L106" s="36"/>
      <c r="M106" s="36"/>
    </row>
    <row r="107" spans="1:14" ht="35.1" customHeight="1">
      <c r="A107" s="24"/>
      <c r="B107" s="23" t="s">
        <v>44</v>
      </c>
      <c r="C107" s="29" t="s">
        <v>43</v>
      </c>
      <c r="D107" s="28">
        <f>[1]報告下限値処理!I91</f>
        <v>56.1</v>
      </c>
      <c r="E107" s="28">
        <f>[1]報告下限値処理!J91</f>
        <v>55.3</v>
      </c>
      <c r="F107" s="28">
        <f>[1]報告下限値処理!K91</f>
        <v>36.799999999999997</v>
      </c>
      <c r="G107" s="28">
        <f>[1]報告下限値処理!L91</f>
        <v>43.7</v>
      </c>
      <c r="H107" s="28">
        <f>[1]報告下限値処理!L91</f>
        <v>43.7</v>
      </c>
      <c r="I107" s="28">
        <f>[1]報告下限値処理!M91</f>
        <v>35.299999999999997</v>
      </c>
      <c r="J107" s="27" t="str">
        <f>[1]データ入力用!O91</f>
        <v xml:space="preserve">mg/L </v>
      </c>
      <c r="L107" s="5"/>
      <c r="M107" s="5"/>
    </row>
    <row r="108" spans="1:14" ht="35.1" customHeight="1">
      <c r="A108" s="24"/>
      <c r="B108" s="23" t="s">
        <v>42</v>
      </c>
      <c r="C108" s="29" t="s">
        <v>41</v>
      </c>
      <c r="D108" s="28">
        <f>[1]報告下限値処理!I92</f>
        <v>11.3</v>
      </c>
      <c r="E108" s="28">
        <f>[1]報告下限値処理!J92</f>
        <v>11.8</v>
      </c>
      <c r="F108" s="28">
        <f>[1]報告下限値処理!K92</f>
        <v>11.7</v>
      </c>
      <c r="G108" s="28">
        <f>[1]報告下限値処理!L92</f>
        <v>11.6</v>
      </c>
      <c r="H108" s="28">
        <f>[1]報告下限値処理!L92</f>
        <v>11.6</v>
      </c>
      <c r="I108" s="28">
        <f>[1]報告下限値処理!M92</f>
        <v>10.8</v>
      </c>
      <c r="J108" s="27" t="str">
        <f>[1]データ入力用!O92</f>
        <v xml:space="preserve">mg/L </v>
      </c>
      <c r="L108" s="5"/>
      <c r="M108" s="5"/>
    </row>
    <row r="109" spans="1:14" ht="35.1" customHeight="1">
      <c r="A109" s="24" t="s">
        <v>40</v>
      </c>
      <c r="B109" s="23" t="s">
        <v>39</v>
      </c>
      <c r="C109" s="29" t="s">
        <v>38</v>
      </c>
      <c r="D109" s="35">
        <f>[1]報告下限値処理!I93</f>
        <v>1.1000000000000001</v>
      </c>
      <c r="E109" s="35">
        <f>[1]報告下限値処理!J93</f>
        <v>0.96</v>
      </c>
      <c r="F109" s="35">
        <f>[1]報告下限値処理!K93</f>
        <v>0.95</v>
      </c>
      <c r="G109" s="35">
        <f>[1]報告下限値処理!L93</f>
        <v>0.98</v>
      </c>
      <c r="H109" s="35">
        <f>[1]報告下限値処理!L93</f>
        <v>0.98</v>
      </c>
      <c r="I109" s="35">
        <f>[1]報告下限値処理!M93</f>
        <v>0.37</v>
      </c>
      <c r="J109" s="27" t="str">
        <f>[1]データ入力用!O93</f>
        <v>mg/L</v>
      </c>
      <c r="L109" s="5"/>
      <c r="M109" s="5"/>
    </row>
    <row r="110" spans="1:14" ht="35.1" customHeight="1">
      <c r="A110" s="24"/>
      <c r="B110" s="14" t="s">
        <v>37</v>
      </c>
      <c r="C110" s="31" t="s">
        <v>36</v>
      </c>
      <c r="D110" s="34" t="str">
        <f>[1]報告下限値処理!I94</f>
        <v>-</v>
      </c>
      <c r="E110" s="34" t="str">
        <f>[1]報告下限値処理!J94</f>
        <v>-</v>
      </c>
      <c r="F110" s="34" t="str">
        <f>[1]報告下限値処理!K94</f>
        <v>-</v>
      </c>
      <c r="G110" s="34" t="str">
        <f>[1]報告下限値処理!L94</f>
        <v>-</v>
      </c>
      <c r="H110" s="34" t="str">
        <f>[1]報告下限値処理!L94</f>
        <v>-</v>
      </c>
      <c r="I110" s="34" t="str">
        <f>[1]報告下限値処理!M94</f>
        <v>-</v>
      </c>
      <c r="J110" s="11" t="str">
        <f>[1]データ入力用!O94</f>
        <v>mg/L</v>
      </c>
      <c r="L110" s="5"/>
      <c r="M110" s="5"/>
      <c r="N110" s="5"/>
    </row>
    <row r="111" spans="1:14" ht="35.1" customHeight="1">
      <c r="A111" s="24" t="s">
        <v>35</v>
      </c>
      <c r="B111" s="14" t="s">
        <v>34</v>
      </c>
      <c r="C111" s="31" t="s">
        <v>33</v>
      </c>
      <c r="D111" s="34" t="str">
        <f>[1]報告下限値処理!I95</f>
        <v>-</v>
      </c>
      <c r="E111" s="34" t="str">
        <f>[1]報告下限値処理!J95</f>
        <v>-</v>
      </c>
      <c r="F111" s="34" t="str">
        <f>[1]報告下限値処理!K95</f>
        <v>-</v>
      </c>
      <c r="G111" s="34" t="str">
        <f>[1]報告下限値処理!L95</f>
        <v>-</v>
      </c>
      <c r="H111" s="34" t="str">
        <f>[1]報告下限値処理!L95</f>
        <v>-</v>
      </c>
      <c r="I111" s="34" t="str">
        <f>[1]報告下限値処理!M95</f>
        <v>-</v>
      </c>
      <c r="J111" s="11" t="str">
        <f>[1]データ入力用!O95</f>
        <v>mg/L</v>
      </c>
      <c r="L111" s="5"/>
      <c r="M111" s="5"/>
      <c r="N111" s="5"/>
    </row>
    <row r="112" spans="1:14" ht="35.1" customHeight="1">
      <c r="A112" s="24"/>
      <c r="B112" s="14" t="s">
        <v>32</v>
      </c>
      <c r="C112" s="31" t="s">
        <v>31</v>
      </c>
      <c r="D112" s="34" t="str">
        <f>[1]報告下限値処理!I96</f>
        <v>-</v>
      </c>
      <c r="E112" s="33" t="str">
        <f>[1]報告下限値処理!J96</f>
        <v>-</v>
      </c>
      <c r="F112" s="33" t="str">
        <f>[1]報告下限値処理!K96</f>
        <v>-</v>
      </c>
      <c r="G112" s="33" t="str">
        <f>[1]報告下限値処理!L96</f>
        <v>-</v>
      </c>
      <c r="H112" s="33" t="str">
        <f>[1]報告下限値処理!L96</f>
        <v>-</v>
      </c>
      <c r="I112" s="30" t="str">
        <f>[1]報告下限値処理!M96</f>
        <v>-</v>
      </c>
      <c r="J112" s="11" t="str">
        <f>[1]データ入力用!O96</f>
        <v>mg/L</v>
      </c>
      <c r="L112" s="5"/>
      <c r="M112" s="5"/>
      <c r="N112" s="5"/>
    </row>
    <row r="113" spans="1:14" ht="35.1" customHeight="1">
      <c r="A113" s="24" t="s">
        <v>30</v>
      </c>
      <c r="B113" s="14" t="s">
        <v>29</v>
      </c>
      <c r="C113" s="31" t="s">
        <v>28</v>
      </c>
      <c r="D113" s="32">
        <f>[1]報告下限値処理!I97</f>
        <v>0.09</v>
      </c>
      <c r="E113" s="32" t="str">
        <f>[1]報告下限値処理!J97</f>
        <v>-</v>
      </c>
      <c r="F113" s="32" t="str">
        <f>[1]報告下限値処理!K97</f>
        <v>-</v>
      </c>
      <c r="G113" s="32" t="str">
        <f>[1]報告下限値処理!L97</f>
        <v>-</v>
      </c>
      <c r="H113" s="32" t="str">
        <f>[1]報告下限値処理!L97</f>
        <v>-</v>
      </c>
      <c r="I113" s="32" t="str">
        <f>[1]報告下限値処理!M97</f>
        <v>-</v>
      </c>
      <c r="J113" s="11" t="str">
        <f>[1]データ入力用!O97</f>
        <v>mg/L</v>
      </c>
      <c r="L113" s="5"/>
      <c r="M113" s="5"/>
      <c r="N113" s="5"/>
    </row>
    <row r="114" spans="1:14" ht="35.1" customHeight="1">
      <c r="A114" s="24"/>
      <c r="B114" s="14" t="s">
        <v>27</v>
      </c>
      <c r="C114" s="31" t="s">
        <v>26</v>
      </c>
      <c r="D114" s="30">
        <f>[1]報告下限値処理!I98</f>
        <v>0.154</v>
      </c>
      <c r="E114" s="30">
        <f>[1]報告下限値処理!J98</f>
        <v>4.1000000000000002E-2</v>
      </c>
      <c r="F114" s="30" t="str">
        <f>[1]報告下限値処理!K98</f>
        <v>-</v>
      </c>
      <c r="G114" s="30" t="str">
        <f>[1]報告下限値処理!L98</f>
        <v>-</v>
      </c>
      <c r="H114" s="30" t="str">
        <f>[1]報告下限値処理!L98</f>
        <v>-</v>
      </c>
      <c r="I114" s="30" t="str">
        <f>[1]報告下限値処理!M98</f>
        <v>-</v>
      </c>
      <c r="J114" s="18" t="str">
        <f>[1]データ入力用!O98</f>
        <v>吸光度/50mm</v>
      </c>
      <c r="L114" s="5"/>
      <c r="M114" s="5"/>
      <c r="N114" s="5"/>
    </row>
    <row r="115" spans="1:14" ht="35.1" customHeight="1">
      <c r="A115" s="24"/>
      <c r="B115" s="14" t="s">
        <v>25</v>
      </c>
      <c r="C115" s="31" t="s">
        <v>24</v>
      </c>
      <c r="D115" s="32" t="str">
        <f>[1]報告下限値処理!I99</f>
        <v>-</v>
      </c>
      <c r="E115" s="32" t="str">
        <f>[1]報告下限値処理!J99</f>
        <v>-</v>
      </c>
      <c r="F115" s="32" t="str">
        <f>[1]報告下限値処理!K99</f>
        <v>-</v>
      </c>
      <c r="G115" s="32" t="str">
        <f>[1]報告下限値処理!L99</f>
        <v>-</v>
      </c>
      <c r="H115" s="32" t="str">
        <f>[1]報告下限値処理!L99</f>
        <v>-</v>
      </c>
      <c r="I115" s="30" t="str">
        <f>[1]報告下限値処理!M99</f>
        <v>-</v>
      </c>
      <c r="J115" s="11" t="str">
        <f>[1]データ入力用!O99</f>
        <v>mg/L</v>
      </c>
      <c r="L115" s="5"/>
      <c r="M115" s="5"/>
      <c r="N115" s="5"/>
    </row>
    <row r="116" spans="1:14" ht="35.1" customHeight="1">
      <c r="A116" s="24"/>
      <c r="B116" s="14" t="s">
        <v>23</v>
      </c>
      <c r="C116" s="31" t="s">
        <v>22</v>
      </c>
      <c r="D116" s="30" t="str">
        <f>[1]報告下限値処理!I100</f>
        <v>-</v>
      </c>
      <c r="E116" s="30" t="str">
        <f>[1]報告下限値処理!J100</f>
        <v>-</v>
      </c>
      <c r="F116" s="30" t="str">
        <f>[1]報告下限値処理!K100</f>
        <v>-</v>
      </c>
      <c r="G116" s="30" t="str">
        <f>[1]報告下限値処理!L100</f>
        <v>-</v>
      </c>
      <c r="H116" s="30" t="str">
        <f>[1]報告下限値処理!L100</f>
        <v>-</v>
      </c>
      <c r="I116" s="30" t="str">
        <f>[1]報告下限値処理!M100</f>
        <v>-</v>
      </c>
      <c r="J116" s="11" t="str">
        <f>[1]データ入力用!O100</f>
        <v>mg/L</v>
      </c>
      <c r="L116" s="5"/>
      <c r="M116" s="5"/>
      <c r="N116" s="5"/>
    </row>
    <row r="117" spans="1:14" ht="35.1" customHeight="1">
      <c r="A117" s="24"/>
      <c r="B117" s="23" t="s">
        <v>21</v>
      </c>
      <c r="C117" s="29" t="s">
        <v>20</v>
      </c>
      <c r="D117" s="28" t="str">
        <f>[1]報告下限値処理!I101</f>
        <v>&lt;0.2</v>
      </c>
      <c r="E117" s="28" t="str">
        <f>[1]報告下限値処理!J101</f>
        <v>&lt;0.2</v>
      </c>
      <c r="F117" s="28" t="str">
        <f>[1]報告下限値処理!K101</f>
        <v>&lt;0.2</v>
      </c>
      <c r="G117" s="28" t="str">
        <f>[1]報告下限値処理!L101</f>
        <v>&lt;0.2</v>
      </c>
      <c r="H117" s="28" t="str">
        <f>[1]報告下限値処理!L101</f>
        <v>&lt;0.2</v>
      </c>
      <c r="I117" s="28" t="str">
        <f>[1]報告下限値処理!M101</f>
        <v>&lt;0.2</v>
      </c>
      <c r="J117" s="27" t="str">
        <f>[1]データ入力用!O101</f>
        <v>mg/L</v>
      </c>
      <c r="L117" s="5"/>
      <c r="M117" s="5"/>
    </row>
    <row r="118" spans="1:14" ht="35.1" customHeight="1">
      <c r="A118" s="24"/>
      <c r="B118" s="26" t="s">
        <v>19</v>
      </c>
      <c r="C118" s="22" t="s">
        <v>18</v>
      </c>
      <c r="D118" s="25">
        <f>[1]報告下限値処理!I102</f>
        <v>27.1</v>
      </c>
      <c r="E118" s="25">
        <f>[1]報告下限値処理!J102</f>
        <v>35.799999999999997</v>
      </c>
      <c r="F118" s="25">
        <f>[1]報告下限値処理!K102</f>
        <v>34.9</v>
      </c>
      <c r="G118" s="25">
        <f>[1]報告下限値処理!L102</f>
        <v>35.6</v>
      </c>
      <c r="H118" s="25">
        <f>[1]報告下限値処理!L102</f>
        <v>35.6</v>
      </c>
      <c r="I118" s="25">
        <f>[1]報告下限値処理!M102</f>
        <v>10.199999999999999</v>
      </c>
      <c r="J118" s="20" t="str">
        <f>[1]データ入力用!O102</f>
        <v>mg/L</v>
      </c>
      <c r="L118" s="5"/>
      <c r="M118" s="5"/>
    </row>
    <row r="119" spans="1:14" ht="35.1" customHeight="1">
      <c r="A119" s="24"/>
      <c r="B119" s="23" t="s">
        <v>17</v>
      </c>
      <c r="C119" s="22" t="s">
        <v>16</v>
      </c>
      <c r="D119" s="21" t="str">
        <f>[1]報告下限値処理!I103</f>
        <v>-</v>
      </c>
      <c r="E119" s="21" t="str">
        <f>[1]報告下限値処理!J103</f>
        <v>-</v>
      </c>
      <c r="F119" s="21" t="str">
        <f>[1]報告下限値処理!K103</f>
        <v>-</v>
      </c>
      <c r="G119" s="21" t="str">
        <f>[1]報告下限値処理!L103</f>
        <v>-</v>
      </c>
      <c r="H119" s="21" t="str">
        <f>[1]報告下限値処理!L103</f>
        <v>-</v>
      </c>
      <c r="I119" s="21" t="str">
        <f>[1]報告下限値処理!M103</f>
        <v>-</v>
      </c>
      <c r="J119" s="20" t="str">
        <f>[1]データ入力用!O103</f>
        <v>0.07mg/L</v>
      </c>
      <c r="L119" s="5"/>
      <c r="M119" s="5"/>
    </row>
    <row r="120" spans="1:14" ht="35.1" customHeight="1">
      <c r="A120" s="15"/>
      <c r="B120" s="14" t="s">
        <v>15</v>
      </c>
      <c r="C120" s="13" t="s">
        <v>14</v>
      </c>
      <c r="D120" s="16" t="str">
        <f>[1]報告下限値処理!I104</f>
        <v>&lt;0.04</v>
      </c>
      <c r="E120" s="16" t="str">
        <f>[1]報告下限値処理!J104</f>
        <v>&lt;0.04</v>
      </c>
      <c r="F120" s="16" t="str">
        <f>[1]報告下限値処理!K104</f>
        <v>&lt;0.04</v>
      </c>
      <c r="G120" s="16" t="str">
        <f>[1]報告下限値処理!L104</f>
        <v>&lt;0.04</v>
      </c>
      <c r="H120" s="16" t="str">
        <f>[1]報告下限値処理!L104</f>
        <v>&lt;0.04</v>
      </c>
      <c r="I120" s="16" t="str">
        <f>[1]報告下限値処理!M104</f>
        <v>&lt;0.04</v>
      </c>
      <c r="J120" s="11" t="str">
        <f>[1]データ入力用!O104</f>
        <v>0.4mg/L</v>
      </c>
      <c r="K120" s="2"/>
      <c r="L120" s="2"/>
      <c r="M120" s="2"/>
      <c r="N120" s="2"/>
    </row>
    <row r="121" spans="1:14" ht="35.1" customHeight="1">
      <c r="A121" s="15"/>
      <c r="B121" s="14" t="s">
        <v>13</v>
      </c>
      <c r="C121" s="13" t="s">
        <v>12</v>
      </c>
      <c r="D121" s="16" t="str">
        <f>[1]報告下限値処理!I105</f>
        <v>&lt;0.001</v>
      </c>
      <c r="E121" s="16" t="str">
        <f>[1]報告下限値処理!J105</f>
        <v>&lt;0.001</v>
      </c>
      <c r="F121" s="16" t="str">
        <f>[1]報告下限値処理!K105</f>
        <v>&lt;0.001</v>
      </c>
      <c r="G121" s="16" t="str">
        <f>[1]報告下限値処理!L105</f>
        <v>&lt;0.001</v>
      </c>
      <c r="H121" s="16" t="str">
        <f>[1]報告下限値処理!L105</f>
        <v>&lt;0.001</v>
      </c>
      <c r="I121" s="16" t="str">
        <f>[1]報告下限値処理!M105</f>
        <v>&lt;0.001</v>
      </c>
      <c r="J121" s="11" t="str">
        <f>[1]データ入力用!O105</f>
        <v>mg/L</v>
      </c>
      <c r="L121" s="5"/>
      <c r="M121" s="5"/>
      <c r="N121" s="5"/>
    </row>
    <row r="122" spans="1:14" ht="35.1" customHeight="1">
      <c r="A122" s="15"/>
      <c r="B122" s="14" t="s">
        <v>11</v>
      </c>
      <c r="C122" s="13" t="s">
        <v>10</v>
      </c>
      <c r="D122" s="16" t="str">
        <f>[1]報告下限値処理!I106</f>
        <v>&lt;0.001</v>
      </c>
      <c r="E122" s="16" t="str">
        <f>[1]報告下限値処理!J106</f>
        <v>&lt;0.001</v>
      </c>
      <c r="F122" s="16" t="str">
        <f>[1]報告下限値処理!K106</f>
        <v>&lt;0.001</v>
      </c>
      <c r="G122" s="16" t="str">
        <f>[1]報告下限値処理!L106</f>
        <v>&lt;0.001</v>
      </c>
      <c r="H122" s="16" t="str">
        <f>[1]報告下限値処理!L106</f>
        <v>&lt;0.001</v>
      </c>
      <c r="I122" s="16" t="str">
        <f>[1]報告下限値処理!M106</f>
        <v>&lt;0.001</v>
      </c>
      <c r="J122" s="11" t="str">
        <f>[1]データ入力用!O106</f>
        <v>mg/L</v>
      </c>
      <c r="L122" s="5"/>
      <c r="M122" s="5"/>
      <c r="N122" s="5"/>
    </row>
    <row r="123" spans="1:14" ht="35.1" customHeight="1">
      <c r="A123" s="15"/>
      <c r="B123" s="14" t="s">
        <v>9</v>
      </c>
      <c r="C123" s="13" t="s">
        <v>8</v>
      </c>
      <c r="D123" s="19" t="str">
        <f>[1]報告下限値処理!I107</f>
        <v>-</v>
      </c>
      <c r="E123" s="19" t="str">
        <f>[1]報告下限値処理!J107</f>
        <v>-</v>
      </c>
      <c r="F123" s="19" t="str">
        <f>[1]報告下限値処理!K107</f>
        <v>-</v>
      </c>
      <c r="G123" s="19" t="str">
        <f>[1]報告下限値処理!L107</f>
        <v>-</v>
      </c>
      <c r="H123" s="19" t="str">
        <f>[1]報告下限値処理!L107</f>
        <v>-</v>
      </c>
      <c r="I123" s="19" t="str">
        <f>[1]報告下限値処理!M107</f>
        <v>-</v>
      </c>
      <c r="J123" s="18" t="str">
        <f>[1]データ入力用!O107</f>
        <v>1pgTEQ/L</v>
      </c>
      <c r="L123" s="5"/>
      <c r="M123" s="5"/>
      <c r="N123" s="5"/>
    </row>
    <row r="124" spans="1:14" ht="35.1" customHeight="1">
      <c r="A124" s="15"/>
      <c r="B124" s="14" t="s">
        <v>7</v>
      </c>
      <c r="C124" s="13" t="s">
        <v>6</v>
      </c>
      <c r="D124" s="17" t="str">
        <f>[1]報告下限値処理!I108</f>
        <v>-</v>
      </c>
      <c r="E124" s="17" t="str">
        <f>[1]報告下限値処理!J108</f>
        <v>-</v>
      </c>
      <c r="F124" s="16" t="str">
        <f>[1]報告下限値処理!K108</f>
        <v>-</v>
      </c>
      <c r="G124" s="16" t="str">
        <f>[1]報告下限値処理!L108</f>
        <v>-</v>
      </c>
      <c r="H124" s="16" t="str">
        <f>[1]報告下限値処理!L108</f>
        <v>-</v>
      </c>
      <c r="I124" s="16" t="str">
        <f>[1]報告下限値処理!M108</f>
        <v>-</v>
      </c>
      <c r="J124" s="11" t="str">
        <f>[1]データ入力用!O108</f>
        <v>個/20L</v>
      </c>
      <c r="L124" s="5"/>
      <c r="M124" s="5"/>
      <c r="N124" s="5"/>
    </row>
    <row r="125" spans="1:14" ht="35.1" customHeight="1">
      <c r="A125" s="15"/>
      <c r="B125" s="14" t="s">
        <v>5</v>
      </c>
      <c r="C125" s="13" t="s">
        <v>4</v>
      </c>
      <c r="D125" s="12" t="str">
        <f>[1]報告下限値処理!I109</f>
        <v>-</v>
      </c>
      <c r="E125" s="12" t="str">
        <f>[1]報告下限値処理!J109</f>
        <v>-</v>
      </c>
      <c r="F125" s="12" t="str">
        <f>[1]報告下限値処理!K109</f>
        <v>-</v>
      </c>
      <c r="G125" s="12" t="str">
        <f>[1]報告下限値処理!L109</f>
        <v>-</v>
      </c>
      <c r="H125" s="12" t="str">
        <f>[1]報告下限値処理!L109</f>
        <v>-</v>
      </c>
      <c r="I125" s="12" t="str">
        <f>[1]報告下限値処理!M109</f>
        <v>-</v>
      </c>
      <c r="J125" s="11" t="str">
        <f>[1]データ入力用!O109</f>
        <v>0.0008mg/L</v>
      </c>
      <c r="L125" s="2"/>
      <c r="M125" s="2"/>
      <c r="N125" s="2"/>
    </row>
    <row r="126" spans="1:14" ht="35.1" customHeight="1" thickBot="1">
      <c r="A126" s="10"/>
      <c r="B126" s="9" t="s">
        <v>3</v>
      </c>
      <c r="C126" s="8" t="s">
        <v>2</v>
      </c>
      <c r="D126" s="7" t="str">
        <f>[1]報告下限値処理!I110</f>
        <v>-</v>
      </c>
      <c r="E126" s="7" t="str">
        <f>[1]報告下限値処理!J110</f>
        <v>-</v>
      </c>
      <c r="F126" s="7" t="str">
        <f>[1]報告下限値処理!K110</f>
        <v>-</v>
      </c>
      <c r="G126" s="7" t="str">
        <f>[1]報告下限値処理!L110</f>
        <v>-</v>
      </c>
      <c r="H126" s="7" t="str">
        <f>[1]報告下限値処理!L110</f>
        <v>-</v>
      </c>
      <c r="I126" s="7" t="str">
        <f>[1]報告下限値処理!M110</f>
        <v>-</v>
      </c>
      <c r="J126" s="6" t="str">
        <f>[1]データ入力用!O110</f>
        <v>cfu/10mL</v>
      </c>
      <c r="L126" s="5"/>
      <c r="M126" s="5"/>
    </row>
    <row r="127" spans="1:14" ht="23.1" customHeight="1">
      <c r="C127" s="4" t="s">
        <v>1</v>
      </c>
      <c r="I127" s="3" t="s">
        <v>0</v>
      </c>
    </row>
  </sheetData>
  <mergeCells count="3">
    <mergeCell ref="L1:M1"/>
    <mergeCell ref="L60:M60"/>
    <mergeCell ref="L94:M94"/>
  </mergeCells>
  <phoneticPr fontId="3"/>
  <printOptions gridLinesSet="0"/>
  <pageMargins left="0.6692913385826772" right="0.39370078740157483" top="0.31496062992125984" bottom="0.24" header="0.19685039370078741" footer="0.19685039370078741"/>
  <pageSetup paperSize="9" scale="64" orientation="portrait" r:id="rId1"/>
  <headerFooter alignWithMargins="0"/>
  <rowBreaks count="2" manualBreakCount="2">
    <brk id="59" max="9" man="1"/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BreakPreview" zoomScale="70" zoomScaleNormal="70" zoomScaleSheetLayoutView="70" workbookViewId="0"/>
  </sheetViews>
  <sheetFormatPr defaultRowHeight="23.1" customHeight="1"/>
  <cols>
    <col min="1" max="1" width="3.796875" style="1" customWidth="1"/>
    <col min="2" max="2" width="7.8984375" style="1" customWidth="1"/>
    <col min="3" max="3" width="38" style="1" customWidth="1"/>
    <col min="4" max="4" width="19" style="1" customWidth="1"/>
    <col min="5" max="5" width="10" style="1" customWidth="1"/>
    <col min="6" max="8" width="8.796875" style="1"/>
    <col min="10" max="16384" width="8.796875" style="1"/>
  </cols>
  <sheetData>
    <row r="1" spans="1:8" ht="28.5" customHeight="1" thickBot="1">
      <c r="A1" s="77"/>
      <c r="B1" s="158" t="str">
        <f>"令和"&amp;DBCS([1]データ入力用!N1)&amp;"年"&amp;DBCS([1]データ入力用!O1)&amp;"月"&amp;"　定期水質検査結果（水質基準項目）"</f>
        <v>令和２年１２月　定期水質検査結果（水質基準項目）</v>
      </c>
      <c r="C1" s="71"/>
      <c r="D1" s="2"/>
      <c r="E1" s="157" t="s">
        <v>248</v>
      </c>
      <c r="G1" s="70"/>
      <c r="H1" s="69"/>
    </row>
    <row r="2" spans="1:8" ht="23.85" customHeight="1">
      <c r="A2" s="45"/>
      <c r="B2" s="44"/>
      <c r="C2" s="68" t="s">
        <v>78</v>
      </c>
      <c r="D2" s="156" t="s">
        <v>74</v>
      </c>
      <c r="E2" s="51" t="s">
        <v>73</v>
      </c>
      <c r="G2" s="66"/>
      <c r="H2" s="66"/>
    </row>
    <row r="3" spans="1:8" ht="21.75" customHeight="1">
      <c r="A3" s="65"/>
      <c r="B3" s="64"/>
      <c r="C3" s="63"/>
      <c r="D3" s="155" t="s">
        <v>247</v>
      </c>
      <c r="E3" s="60" t="s">
        <v>67</v>
      </c>
      <c r="G3" s="5"/>
      <c r="H3" s="5"/>
    </row>
    <row r="4" spans="1:8" ht="21.75" customHeight="1" thickBot="1">
      <c r="A4" s="50"/>
      <c r="B4" s="49"/>
      <c r="C4" s="59" t="s">
        <v>66</v>
      </c>
      <c r="D4" s="154"/>
      <c r="E4" s="56">
        <f>[1]データ入力用!O4</f>
        <v>9.1999999999999993</v>
      </c>
    </row>
    <row r="5" spans="1:8" ht="21.75" customHeight="1">
      <c r="A5" s="55"/>
      <c r="B5" s="54"/>
      <c r="C5" s="53" t="s">
        <v>62</v>
      </c>
      <c r="D5" s="52">
        <f>[1]報告下限値処理!N5</f>
        <v>44173</v>
      </c>
      <c r="E5" s="51" t="s">
        <v>245</v>
      </c>
    </row>
    <row r="6" spans="1:8" ht="21.75" customHeight="1" thickBot="1">
      <c r="A6" s="50"/>
      <c r="B6" s="49"/>
      <c r="C6" s="48" t="s">
        <v>60</v>
      </c>
      <c r="D6" s="47">
        <f>[1]報告下限値処理!N6</f>
        <v>0.40625</v>
      </c>
      <c r="E6" s="46" t="s">
        <v>59</v>
      </c>
    </row>
    <row r="7" spans="1:8" ht="23.85" customHeight="1">
      <c r="A7" s="45"/>
      <c r="B7" s="44"/>
      <c r="C7" s="43" t="s">
        <v>58</v>
      </c>
      <c r="D7" s="42">
        <f>[1]報告下限値処理!N7</f>
        <v>13.1</v>
      </c>
      <c r="E7" s="41" t="s">
        <v>57</v>
      </c>
    </row>
    <row r="8" spans="1:8" ht="23.85" customHeight="1">
      <c r="A8" s="153"/>
      <c r="B8" s="152" t="s">
        <v>244</v>
      </c>
      <c r="C8" s="53" t="s">
        <v>243</v>
      </c>
      <c r="D8" s="150">
        <f>[1]報告下限値処理!N8</f>
        <v>0</v>
      </c>
      <c r="E8" s="148" t="str">
        <f>[1]データ入力用!O8</f>
        <v>100個/mL</v>
      </c>
      <c r="G8" s="5"/>
      <c r="H8" s="5"/>
    </row>
    <row r="9" spans="1:8" ht="23.85" customHeight="1">
      <c r="A9" s="124"/>
      <c r="B9" s="23" t="s">
        <v>242</v>
      </c>
      <c r="C9" s="53" t="s">
        <v>241</v>
      </c>
      <c r="D9" s="151" t="str">
        <f>[1]報告下限値処理!N9</f>
        <v>不検出</v>
      </c>
      <c r="E9" s="148" t="str">
        <f>[1]データ入力用!O9</f>
        <v>不検出</v>
      </c>
      <c r="G9" s="5"/>
      <c r="H9" s="5"/>
    </row>
    <row r="10" spans="1:8" ht="23.85" customHeight="1">
      <c r="A10" s="124"/>
      <c r="B10" s="23" t="s">
        <v>240</v>
      </c>
      <c r="C10" s="53" t="s">
        <v>239</v>
      </c>
      <c r="D10" s="100" t="str">
        <f>[1]報告下限値処理!N10</f>
        <v>-</v>
      </c>
      <c r="E10" s="148" t="str">
        <f>[1]データ入力用!O10</f>
        <v>0.003mg/L</v>
      </c>
      <c r="G10" s="2"/>
      <c r="H10" s="2"/>
    </row>
    <row r="11" spans="1:8" ht="23.85" customHeight="1">
      <c r="A11" s="124"/>
      <c r="B11" s="23" t="s">
        <v>238</v>
      </c>
      <c r="C11" s="53" t="s">
        <v>237</v>
      </c>
      <c r="D11" s="149" t="str">
        <f>[1]報告下限値処理!N11</f>
        <v>-</v>
      </c>
      <c r="E11" s="148" t="str">
        <f>[1]データ入力用!O11</f>
        <v>0.0005mg/L</v>
      </c>
      <c r="G11" s="2"/>
      <c r="H11" s="2"/>
    </row>
    <row r="12" spans="1:8" ht="23.85" customHeight="1">
      <c r="A12" s="124"/>
      <c r="B12" s="23" t="s">
        <v>236</v>
      </c>
      <c r="C12" s="53" t="s">
        <v>235</v>
      </c>
      <c r="D12" s="100" t="str">
        <f>[1]報告下限値処理!N12</f>
        <v>-</v>
      </c>
      <c r="E12" s="148" t="str">
        <f>[1]データ入力用!O12</f>
        <v>0.01mg/L</v>
      </c>
    </row>
    <row r="13" spans="1:8" ht="23.85" customHeight="1">
      <c r="A13" s="124"/>
      <c r="B13" s="23" t="s">
        <v>234</v>
      </c>
      <c r="C13" s="53" t="s">
        <v>233</v>
      </c>
      <c r="D13" s="100" t="str">
        <f>[1]報告下限値処理!N13</f>
        <v>-</v>
      </c>
      <c r="E13" s="148" t="str">
        <f>[1]データ入力用!O13</f>
        <v>0.01mg/L</v>
      </c>
      <c r="G13" s="2"/>
      <c r="H13" s="2"/>
    </row>
    <row r="14" spans="1:8" ht="23.85" customHeight="1">
      <c r="A14" s="124"/>
      <c r="B14" s="23" t="s">
        <v>232</v>
      </c>
      <c r="C14" s="53" t="s">
        <v>231</v>
      </c>
      <c r="D14" s="100" t="str">
        <f>[1]報告下限値処理!N14</f>
        <v>-</v>
      </c>
      <c r="E14" s="148" t="str">
        <f>[1]データ入力用!O14</f>
        <v>0.01mg/L</v>
      </c>
    </row>
    <row r="15" spans="1:8" ht="23.85" customHeight="1">
      <c r="A15" s="124" t="s">
        <v>230</v>
      </c>
      <c r="B15" s="23" t="s">
        <v>229</v>
      </c>
      <c r="C15" s="53" t="s">
        <v>228</v>
      </c>
      <c r="D15" s="100" t="str">
        <f>[1]報告下限値処理!N15</f>
        <v>-</v>
      </c>
      <c r="E15" s="148" t="str">
        <f>[1]データ入力用!O15</f>
        <v>0.02mg/L</v>
      </c>
    </row>
    <row r="16" spans="1:8" ht="23.85" customHeight="1">
      <c r="A16" s="124"/>
      <c r="B16" s="23" t="s">
        <v>227</v>
      </c>
      <c r="C16" s="53" t="s">
        <v>226</v>
      </c>
      <c r="D16" s="100" t="str">
        <f>[1]報告下限値処理!N16</f>
        <v>&lt;0.004</v>
      </c>
      <c r="E16" s="148" t="str">
        <f>[1]データ入力用!O16</f>
        <v>0.04mg/L</v>
      </c>
    </row>
    <row r="17" spans="1:9" ht="23.85" customHeight="1">
      <c r="A17" s="124"/>
      <c r="B17" s="23" t="s">
        <v>225</v>
      </c>
      <c r="C17" s="53" t="s">
        <v>224</v>
      </c>
      <c r="D17" s="100" t="str">
        <f>[1]報告下限値処理!N17</f>
        <v>-</v>
      </c>
      <c r="E17" s="148" t="str">
        <f>[1]データ入力用!O17</f>
        <v>0.01mg/L</v>
      </c>
    </row>
    <row r="18" spans="1:9" ht="23.85" customHeight="1">
      <c r="A18" s="124"/>
      <c r="B18" s="23" t="s">
        <v>223</v>
      </c>
      <c r="C18" s="53" t="s">
        <v>222</v>
      </c>
      <c r="D18" s="35">
        <f>[1]報告下限値処理!N18</f>
        <v>0.37</v>
      </c>
      <c r="E18" s="148" t="str">
        <f>[1]データ入力用!O18</f>
        <v>10mg/L</v>
      </c>
      <c r="G18" s="5"/>
      <c r="H18" s="5"/>
    </row>
    <row r="19" spans="1:9" ht="23.85" customHeight="1">
      <c r="A19" s="124"/>
      <c r="B19" s="23" t="s">
        <v>221</v>
      </c>
      <c r="C19" s="53" t="s">
        <v>220</v>
      </c>
      <c r="D19" s="35">
        <f>[1]報告下限値処理!N19</f>
        <v>0.11</v>
      </c>
      <c r="E19" s="148" t="str">
        <f>[1]データ入力用!O19</f>
        <v>0.8mg/L</v>
      </c>
      <c r="G19" s="2"/>
      <c r="H19" s="2"/>
    </row>
    <row r="20" spans="1:9" ht="23.85" customHeight="1">
      <c r="A20" s="124"/>
      <c r="B20" s="23" t="s">
        <v>219</v>
      </c>
      <c r="C20" s="53" t="s">
        <v>218</v>
      </c>
      <c r="D20" s="28" t="str">
        <f>[1]報告下限値処理!N20</f>
        <v>-</v>
      </c>
      <c r="E20" s="148" t="str">
        <f>[1]データ入力用!O20</f>
        <v>1.0mg/L</v>
      </c>
      <c r="G20" s="2"/>
      <c r="H20" s="2"/>
    </row>
    <row r="21" spans="1:9" ht="23.85" customHeight="1">
      <c r="A21" s="124"/>
      <c r="B21" s="14" t="s">
        <v>217</v>
      </c>
      <c r="C21" s="144" t="s">
        <v>216</v>
      </c>
      <c r="D21" s="102" t="str">
        <f>[1]報告下限値処理!N21</f>
        <v>&lt;0.0002</v>
      </c>
      <c r="E21" s="143" t="str">
        <f>[1]データ入力用!O21</f>
        <v>0.002mg/L</v>
      </c>
      <c r="I21" s="1"/>
    </row>
    <row r="22" spans="1:9" ht="23.85" customHeight="1">
      <c r="A22" s="124"/>
      <c r="B22" s="14" t="s">
        <v>215</v>
      </c>
      <c r="C22" s="144" t="s">
        <v>214</v>
      </c>
      <c r="D22" s="102" t="str">
        <f>[1]報告下限値処理!N22</f>
        <v>-</v>
      </c>
      <c r="E22" s="143" t="str">
        <f>[1]データ入力用!O22</f>
        <v>0.05mg/L</v>
      </c>
      <c r="I22" s="1"/>
    </row>
    <row r="23" spans="1:9" ht="29.25" customHeight="1">
      <c r="A23" s="124"/>
      <c r="B23" s="14" t="s">
        <v>213</v>
      </c>
      <c r="C23" s="147" t="s">
        <v>212</v>
      </c>
      <c r="D23" s="30" t="str">
        <f>[1]報告下限値処理!N23</f>
        <v>&lt;0.004</v>
      </c>
      <c r="E23" s="143" t="str">
        <f>[1]データ入力用!O23</f>
        <v>0.04mg/L</v>
      </c>
      <c r="I23" s="1"/>
    </row>
    <row r="24" spans="1:9" ht="23.85" customHeight="1">
      <c r="A24" s="124"/>
      <c r="B24" s="14" t="s">
        <v>211</v>
      </c>
      <c r="C24" s="141" t="s">
        <v>210</v>
      </c>
      <c r="D24" s="16" t="str">
        <f>[1]報告下限値処理!N24</f>
        <v>&lt;0.002</v>
      </c>
      <c r="E24" s="142" t="str">
        <f>[1]データ入力用!O24</f>
        <v>0.02mg/L</v>
      </c>
      <c r="I24" s="1"/>
    </row>
    <row r="25" spans="1:9" ht="23.85" customHeight="1">
      <c r="A25" s="124"/>
      <c r="B25" s="146" t="s">
        <v>209</v>
      </c>
      <c r="C25" s="145" t="s">
        <v>208</v>
      </c>
      <c r="D25" s="30" t="str">
        <f>[1]報告下限値処理!N25</f>
        <v>&lt;0.001</v>
      </c>
      <c r="E25" s="143" t="str">
        <f>[1]データ入力用!O25</f>
        <v>0.01mg/L</v>
      </c>
      <c r="G25" s="2"/>
      <c r="H25" s="2"/>
      <c r="I25" s="2"/>
    </row>
    <row r="26" spans="1:9" ht="23.85" customHeight="1">
      <c r="A26" s="124"/>
      <c r="B26" s="14" t="s">
        <v>207</v>
      </c>
      <c r="C26" s="145" t="s">
        <v>206</v>
      </c>
      <c r="D26" s="30" t="str">
        <f>[1]報告下限値処理!N26</f>
        <v>&lt;0.001</v>
      </c>
      <c r="E26" s="143" t="str">
        <f>[1]データ入力用!O26</f>
        <v>0.01mg/L</v>
      </c>
      <c r="G26" s="2"/>
      <c r="H26" s="2"/>
      <c r="I26" s="2"/>
    </row>
    <row r="27" spans="1:9" ht="23.85" customHeight="1">
      <c r="A27" s="124"/>
      <c r="B27" s="14" t="s">
        <v>205</v>
      </c>
      <c r="C27" s="144" t="s">
        <v>204</v>
      </c>
      <c r="D27" s="30" t="str">
        <f>[1]報告下限値処理!N27</f>
        <v>&lt;0.001</v>
      </c>
      <c r="E27" s="143" t="str">
        <f>[1]データ入力用!O27</f>
        <v>0.01mg/L</v>
      </c>
      <c r="I27" s="2"/>
    </row>
    <row r="28" spans="1:9" ht="23.85" customHeight="1">
      <c r="A28" s="124"/>
      <c r="B28" s="14" t="s">
        <v>203</v>
      </c>
      <c r="C28" s="144" t="s">
        <v>202</v>
      </c>
      <c r="D28" s="32">
        <f>[1]報告下限値処理!N28</f>
        <v>0.08</v>
      </c>
      <c r="E28" s="139" t="str">
        <f>[1]データ入力用!O28</f>
        <v>0.6mg/L</v>
      </c>
      <c r="I28" s="1"/>
    </row>
    <row r="29" spans="1:9" ht="23.85" customHeight="1">
      <c r="A29" s="124" t="s">
        <v>201</v>
      </c>
      <c r="B29" s="14" t="s">
        <v>200</v>
      </c>
      <c r="C29" s="144" t="s">
        <v>199</v>
      </c>
      <c r="D29" s="30" t="str">
        <f>[1]報告下限値処理!N29</f>
        <v>-</v>
      </c>
      <c r="E29" s="143" t="str">
        <f>[1]データ入力用!O29</f>
        <v>0.02mg/L</v>
      </c>
      <c r="G29" s="2"/>
      <c r="H29" s="2"/>
      <c r="I29" s="2"/>
    </row>
    <row r="30" spans="1:9" ht="23.85" customHeight="1">
      <c r="A30" s="124"/>
      <c r="B30" s="14" t="s">
        <v>198</v>
      </c>
      <c r="C30" s="141" t="s">
        <v>197</v>
      </c>
      <c r="D30" s="16">
        <f>[1]報告下限値処理!N30</f>
        <v>3.5999999999999999E-3</v>
      </c>
      <c r="E30" s="142" t="str">
        <f>[1]データ入力用!O30</f>
        <v>0.06mg/L</v>
      </c>
      <c r="G30" s="5"/>
      <c r="H30" s="5"/>
      <c r="I30" s="2"/>
    </row>
    <row r="31" spans="1:9" ht="23.85" customHeight="1">
      <c r="A31" s="124"/>
      <c r="B31" s="14" t="s">
        <v>196</v>
      </c>
      <c r="C31" s="141" t="s">
        <v>195</v>
      </c>
      <c r="D31" s="16" t="str">
        <f>[1]報告下限値処理!N31</f>
        <v>-</v>
      </c>
      <c r="E31" s="139" t="str">
        <f>[1]データ入力用!O31</f>
        <v>0.03mg/L</v>
      </c>
      <c r="I31" s="2"/>
    </row>
    <row r="32" spans="1:9" ht="23.85" customHeight="1">
      <c r="A32" s="124" t="s">
        <v>194</v>
      </c>
      <c r="B32" s="14" t="s">
        <v>193</v>
      </c>
      <c r="C32" s="141" t="s">
        <v>192</v>
      </c>
      <c r="D32" s="16">
        <f>[1]報告下限値処理!N32</f>
        <v>2.5999999999999999E-3</v>
      </c>
      <c r="E32" s="142" t="str">
        <f>[1]データ入力用!O32</f>
        <v>0.1mg/L</v>
      </c>
      <c r="G32" s="5"/>
      <c r="H32" s="5"/>
      <c r="I32" s="2"/>
    </row>
    <row r="33" spans="1:9" ht="23.85" customHeight="1">
      <c r="A33" s="124"/>
      <c r="B33" s="14" t="s">
        <v>191</v>
      </c>
      <c r="C33" s="141" t="s">
        <v>190</v>
      </c>
      <c r="D33" s="16" t="str">
        <f>[1]報告下限値処理!N33</f>
        <v>&lt;0.001</v>
      </c>
      <c r="E33" s="142" t="str">
        <f>[1]データ入力用!O33</f>
        <v>0.01mg/L</v>
      </c>
      <c r="G33" s="2"/>
      <c r="H33" s="2"/>
      <c r="I33" s="2"/>
    </row>
    <row r="34" spans="1:9" s="2" customFormat="1" ht="23.85" customHeight="1">
      <c r="A34" s="124"/>
      <c r="B34" s="14" t="s">
        <v>189</v>
      </c>
      <c r="C34" s="141" t="s">
        <v>188</v>
      </c>
      <c r="D34" s="16">
        <f>[1]報告下限値処理!N34</f>
        <v>1.0499999999999999E-2</v>
      </c>
      <c r="E34" s="142" t="str">
        <f>[1]データ入力用!O34</f>
        <v>0.1mg/L</v>
      </c>
    </row>
    <row r="35" spans="1:9" ht="23.85" customHeight="1">
      <c r="A35" s="124" t="s">
        <v>106</v>
      </c>
      <c r="B35" s="14" t="s">
        <v>187</v>
      </c>
      <c r="C35" s="141" t="s">
        <v>186</v>
      </c>
      <c r="D35" s="16" t="str">
        <f>[1]報告下限値処理!N35</f>
        <v>-</v>
      </c>
      <c r="E35" s="139" t="str">
        <f>[1]データ入力用!O35</f>
        <v>0.03mg/L</v>
      </c>
      <c r="I35" s="1"/>
    </row>
    <row r="36" spans="1:9" ht="23.85" customHeight="1">
      <c r="A36" s="124"/>
      <c r="B36" s="14" t="s">
        <v>185</v>
      </c>
      <c r="C36" s="141" t="s">
        <v>184</v>
      </c>
      <c r="D36" s="16">
        <f>[1]報告下限値処理!N36</f>
        <v>4.3E-3</v>
      </c>
      <c r="E36" s="142" t="str">
        <f>[1]データ入力用!O36</f>
        <v>0.03mg/L</v>
      </c>
      <c r="G36" s="5"/>
      <c r="H36" s="5"/>
      <c r="I36" s="2"/>
    </row>
    <row r="37" spans="1:9" ht="23.85" customHeight="1">
      <c r="A37" s="124"/>
      <c r="B37" s="14" t="s">
        <v>183</v>
      </c>
      <c r="C37" s="141" t="s">
        <v>182</v>
      </c>
      <c r="D37" s="16" t="str">
        <f>[1]報告下限値処理!N37</f>
        <v>&lt;0.001</v>
      </c>
      <c r="E37" s="142" t="str">
        <f>[1]データ入力用!O37</f>
        <v>0.09mg/L</v>
      </c>
      <c r="G37" s="5"/>
      <c r="H37" s="5"/>
      <c r="I37" s="2"/>
    </row>
    <row r="38" spans="1:9" ht="23.85" customHeight="1">
      <c r="A38" s="124" t="s">
        <v>118</v>
      </c>
      <c r="B38" s="14" t="s">
        <v>181</v>
      </c>
      <c r="C38" s="141" t="s">
        <v>180</v>
      </c>
      <c r="D38" s="16" t="str">
        <f>[1]報告下限値処理!N38</f>
        <v>-</v>
      </c>
      <c r="E38" s="139" t="str">
        <f>[1]データ入力用!O38</f>
        <v>0.08mg/L</v>
      </c>
      <c r="I38" s="1"/>
    </row>
    <row r="39" spans="1:9" ht="23.85" customHeight="1">
      <c r="A39" s="124"/>
      <c r="B39" s="23" t="s">
        <v>179</v>
      </c>
      <c r="C39" s="123" t="s">
        <v>178</v>
      </c>
      <c r="D39" s="95" t="str">
        <f>[1]報告下限値処理!N39</f>
        <v>-</v>
      </c>
      <c r="E39" s="121" t="str">
        <f>[1]データ入力用!O39</f>
        <v>1.0mg/L</v>
      </c>
      <c r="G39" s="2"/>
      <c r="H39" s="2"/>
    </row>
    <row r="40" spans="1:9" ht="23.85" customHeight="1">
      <c r="A40" s="124"/>
      <c r="B40" s="23" t="s">
        <v>177</v>
      </c>
      <c r="C40" s="123" t="s">
        <v>176</v>
      </c>
      <c r="D40" s="95" t="str">
        <f>[1]報告下限値処理!N40</f>
        <v>-</v>
      </c>
      <c r="E40" s="121" t="str">
        <f>[1]データ入力用!O40</f>
        <v>0.2mg/L</v>
      </c>
      <c r="G40" s="2"/>
      <c r="H40" s="2"/>
    </row>
    <row r="41" spans="1:9" ht="23.85" customHeight="1">
      <c r="A41" s="124"/>
      <c r="B41" s="23" t="s">
        <v>175</v>
      </c>
      <c r="C41" s="138" t="s">
        <v>174</v>
      </c>
      <c r="D41" s="95" t="str">
        <f>[1]報告下限値処理!N41</f>
        <v>-</v>
      </c>
      <c r="E41" s="121" t="str">
        <f>[1]データ入力用!O41</f>
        <v>0.3mg/L</v>
      </c>
      <c r="G41" s="2"/>
      <c r="H41" s="2"/>
    </row>
    <row r="42" spans="1:9" ht="23.85" customHeight="1">
      <c r="A42" s="124"/>
      <c r="B42" s="23" t="s">
        <v>173</v>
      </c>
      <c r="C42" s="123" t="s">
        <v>172</v>
      </c>
      <c r="D42" s="95" t="str">
        <f>[1]報告下限値処理!N42</f>
        <v>-</v>
      </c>
      <c r="E42" s="121" t="str">
        <f>[1]データ入力用!O42</f>
        <v>1.0mg/L</v>
      </c>
      <c r="G42" s="2"/>
      <c r="H42" s="2"/>
    </row>
    <row r="43" spans="1:9" ht="23.85" customHeight="1">
      <c r="A43" s="124"/>
      <c r="B43" s="23" t="s">
        <v>171</v>
      </c>
      <c r="C43" s="123" t="s">
        <v>170</v>
      </c>
      <c r="D43" s="25">
        <f>[1]報告下限値処理!N43</f>
        <v>10.1</v>
      </c>
      <c r="E43" s="121" t="str">
        <f>[1]データ入力用!O43</f>
        <v>200mg/L</v>
      </c>
      <c r="G43" s="5"/>
      <c r="H43" s="5"/>
    </row>
    <row r="44" spans="1:9" ht="23.85" customHeight="1">
      <c r="A44" s="124"/>
      <c r="B44" s="23" t="s">
        <v>169</v>
      </c>
      <c r="C44" s="129" t="s">
        <v>110</v>
      </c>
      <c r="D44" s="130" t="str">
        <f>[1]報告下限値処理!N44</f>
        <v>-</v>
      </c>
      <c r="E44" s="121" t="str">
        <f>[1]データ入力用!O44</f>
        <v>0.05mg/L</v>
      </c>
      <c r="F44" s="93"/>
      <c r="G44" s="5"/>
      <c r="H44" s="5"/>
    </row>
    <row r="45" spans="1:9" ht="23.85" customHeight="1">
      <c r="A45" s="124"/>
      <c r="B45" s="23" t="s">
        <v>168</v>
      </c>
      <c r="C45" s="123" t="s">
        <v>167</v>
      </c>
      <c r="D45" s="25">
        <f>[1]報告下限値処理!N45</f>
        <v>14.6</v>
      </c>
      <c r="E45" s="121" t="str">
        <f>[1]データ入力用!O45</f>
        <v>200mg/L</v>
      </c>
      <c r="F45" s="93"/>
      <c r="G45" s="5"/>
      <c r="H45" s="5"/>
    </row>
    <row r="46" spans="1:9" s="2" customFormat="1" ht="23.85" customHeight="1">
      <c r="A46" s="124"/>
      <c r="B46" s="23" t="s">
        <v>166</v>
      </c>
      <c r="C46" s="129" t="s">
        <v>113</v>
      </c>
      <c r="D46" s="25">
        <f>[1]報告下限値処理!N46</f>
        <v>49.8</v>
      </c>
      <c r="E46" s="121" t="str">
        <f>[1]データ入力用!O46</f>
        <v>300mg/L</v>
      </c>
      <c r="F46" s="137"/>
      <c r="I46" s="136"/>
    </row>
    <row r="47" spans="1:9" ht="23.85" customHeight="1">
      <c r="A47" s="124"/>
      <c r="B47" s="23" t="s">
        <v>165</v>
      </c>
      <c r="C47" s="123" t="s">
        <v>95</v>
      </c>
      <c r="D47" s="91" t="str">
        <f>[1]報告下限値処理!N47</f>
        <v>-</v>
      </c>
      <c r="E47" s="121" t="str">
        <f>[1]データ入力用!O47</f>
        <v>500mg/L</v>
      </c>
      <c r="F47" s="93"/>
      <c r="G47" s="5"/>
      <c r="H47" s="5"/>
    </row>
    <row r="48" spans="1:9" ht="23.85" customHeight="1">
      <c r="A48" s="124"/>
      <c r="B48" s="23" t="s">
        <v>164</v>
      </c>
      <c r="C48" s="135" t="s">
        <v>163</v>
      </c>
      <c r="D48" s="95" t="str">
        <f>[1]報告下限値処理!N48</f>
        <v>-</v>
      </c>
      <c r="E48" s="121" t="str">
        <f>[1]データ入力用!O48</f>
        <v>0.2mg/L</v>
      </c>
      <c r="F48" s="2"/>
      <c r="G48" s="2"/>
      <c r="H48" s="2"/>
    </row>
    <row r="49" spans="1:8" ht="23.85" customHeight="1">
      <c r="A49" s="124"/>
      <c r="B49" s="23" t="s">
        <v>162</v>
      </c>
      <c r="C49" s="123" t="s">
        <v>161</v>
      </c>
      <c r="D49" s="133">
        <f>[1]報告下限値処理!N49</f>
        <v>9.9999999999999995E-7</v>
      </c>
      <c r="E49" s="132" t="str">
        <f>[1]データ入力用!O49</f>
        <v>0.00001mg/L</v>
      </c>
      <c r="F49" s="131"/>
      <c r="G49" s="5"/>
      <c r="H49" s="5"/>
    </row>
    <row r="50" spans="1:8" ht="23.85" customHeight="1">
      <c r="A50" s="124"/>
      <c r="B50" s="23" t="s">
        <v>160</v>
      </c>
      <c r="C50" s="123" t="s">
        <v>159</v>
      </c>
      <c r="D50" s="133" t="str">
        <f>[1]報告下限値処理!N50</f>
        <v>&lt;0.000001</v>
      </c>
      <c r="E50" s="132" t="str">
        <f>[1]データ入力用!O50</f>
        <v>0.00001mg/L</v>
      </c>
      <c r="F50" s="131"/>
      <c r="G50" s="5"/>
      <c r="H50" s="5"/>
    </row>
    <row r="51" spans="1:8" ht="23.85" customHeight="1">
      <c r="A51" s="124"/>
      <c r="B51" s="23" t="s">
        <v>158</v>
      </c>
      <c r="C51" s="129" t="s">
        <v>157</v>
      </c>
      <c r="D51" s="130" t="str">
        <f>[1]報告下限値処理!N51</f>
        <v>-</v>
      </c>
      <c r="E51" s="121" t="str">
        <f>[1]データ入力用!O51</f>
        <v>0.02mg/L</v>
      </c>
      <c r="G51" s="5"/>
      <c r="H51" s="5"/>
    </row>
    <row r="52" spans="1:8" ht="23.85" customHeight="1">
      <c r="A52" s="124"/>
      <c r="B52" s="23" t="s">
        <v>156</v>
      </c>
      <c r="C52" s="129" t="s">
        <v>155</v>
      </c>
      <c r="D52" s="25" t="str">
        <f>[1]報告下限値処理!N52</f>
        <v>-</v>
      </c>
      <c r="E52" s="121" t="str">
        <f>[1]データ入力用!O52</f>
        <v>0.005mg/L</v>
      </c>
      <c r="G52" s="2"/>
      <c r="H52" s="2"/>
    </row>
    <row r="53" spans="1:8" ht="23.85" customHeight="1">
      <c r="A53" s="124"/>
      <c r="B53" s="23" t="s">
        <v>154</v>
      </c>
      <c r="C53" s="129" t="s">
        <v>153</v>
      </c>
      <c r="D53" s="25">
        <f>[1]報告下限値処理!N53</f>
        <v>0.6</v>
      </c>
      <c r="E53" s="128" t="str">
        <f>[1]データ入力用!O53</f>
        <v>3.0mg/L</v>
      </c>
      <c r="F53" s="127"/>
      <c r="G53" s="2"/>
      <c r="H53" s="2"/>
    </row>
    <row r="54" spans="1:8" ht="23.85" customHeight="1">
      <c r="A54" s="124"/>
      <c r="B54" s="23" t="s">
        <v>152</v>
      </c>
      <c r="C54" s="123" t="s">
        <v>91</v>
      </c>
      <c r="D54" s="95">
        <f>[1]報告下限値処理!N54</f>
        <v>7.35</v>
      </c>
      <c r="E54" s="126" t="str">
        <f>[1]データ入力用!O54</f>
        <v>5.8～8.6</v>
      </c>
      <c r="F54" s="93"/>
      <c r="G54" s="5"/>
      <c r="H54" s="5"/>
    </row>
    <row r="55" spans="1:8" ht="23.85" customHeight="1">
      <c r="A55" s="124"/>
      <c r="B55" s="23" t="s">
        <v>151</v>
      </c>
      <c r="C55" s="123" t="s">
        <v>150</v>
      </c>
      <c r="D55" s="95" t="str">
        <f>[1]報告下限値処理!N55</f>
        <v>異常なし</v>
      </c>
      <c r="E55" s="121" t="str">
        <f>[1]データ入力用!O55</f>
        <v>異常なし</v>
      </c>
      <c r="F55" s="93"/>
      <c r="G55" s="5"/>
      <c r="H55" s="5"/>
    </row>
    <row r="56" spans="1:8" ht="23.85" customHeight="1">
      <c r="A56" s="124"/>
      <c r="B56" s="23" t="s">
        <v>149</v>
      </c>
      <c r="C56" s="123" t="s">
        <v>148</v>
      </c>
      <c r="D56" s="95" t="str">
        <f>[1]報告下限値処理!N56</f>
        <v>異常なし</v>
      </c>
      <c r="E56" s="121" t="str">
        <f>[1]データ入力用!O56</f>
        <v>異常なし</v>
      </c>
      <c r="F56" s="93"/>
      <c r="G56" s="5"/>
      <c r="H56" s="5"/>
    </row>
    <row r="57" spans="1:8" ht="23.85" customHeight="1">
      <c r="A57" s="124"/>
      <c r="B57" s="23" t="s">
        <v>147</v>
      </c>
      <c r="C57" s="123" t="s">
        <v>146</v>
      </c>
      <c r="D57" s="98" t="str">
        <f>[1]報告下限値処理!N57</f>
        <v>&lt;0.5</v>
      </c>
      <c r="E57" s="121" t="str">
        <f>[1]データ入力用!O57</f>
        <v>5度</v>
      </c>
      <c r="G57" s="5"/>
      <c r="H57" s="5"/>
    </row>
    <row r="58" spans="1:8" ht="23.85" customHeight="1" thickBot="1">
      <c r="A58" s="120"/>
      <c r="B58" s="9" t="s">
        <v>145</v>
      </c>
      <c r="C58" s="119" t="s">
        <v>93</v>
      </c>
      <c r="D58" s="117" t="str">
        <f>[1]報告下限値処理!N58</f>
        <v>&lt;0.1</v>
      </c>
      <c r="E58" s="116" t="str">
        <f>[1]データ入力用!O58</f>
        <v>2度</v>
      </c>
      <c r="G58" s="5"/>
      <c r="H58" s="5"/>
    </row>
    <row r="59" spans="1:8" ht="22.5" customHeight="1">
      <c r="A59" s="115"/>
      <c r="B59" s="80"/>
      <c r="C59" s="4"/>
      <c r="D59" s="3" t="s">
        <v>0</v>
      </c>
      <c r="E59" s="112"/>
      <c r="G59" s="2"/>
      <c r="H59" s="2"/>
    </row>
    <row r="60" spans="1:8" ht="35.1" customHeight="1" thickBot="1">
      <c r="A60" s="77"/>
      <c r="B60" s="167" t="str">
        <f>"令和"&amp;DBCS([1]データ入力用!N1)&amp;"年"&amp;DBCS([1]データ入力用!O1)&amp;"月"&amp;"　定期水質検査結果(水質管理目標設定項目）"</f>
        <v>令和２年１２月　定期水質検査結果(水質管理目標設定項目）</v>
      </c>
      <c r="C60" s="71"/>
      <c r="D60" s="2"/>
      <c r="E60" s="157" t="s">
        <v>248</v>
      </c>
      <c r="G60" s="70"/>
      <c r="H60" s="69"/>
    </row>
    <row r="61" spans="1:8" ht="35.1" customHeight="1">
      <c r="A61" s="45"/>
      <c r="B61" s="44"/>
      <c r="C61" s="68" t="s">
        <v>78</v>
      </c>
      <c r="D61" s="156" t="s">
        <v>74</v>
      </c>
      <c r="E61" s="51" t="s">
        <v>73</v>
      </c>
      <c r="G61" s="66"/>
      <c r="H61" s="66"/>
    </row>
    <row r="62" spans="1:8" ht="35.1" customHeight="1">
      <c r="A62" s="65"/>
      <c r="B62" s="64"/>
      <c r="C62" s="63"/>
      <c r="D62" s="155" t="s">
        <v>247</v>
      </c>
      <c r="E62" s="60" t="s">
        <v>67</v>
      </c>
      <c r="G62" s="5"/>
      <c r="H62" s="5"/>
    </row>
    <row r="63" spans="1:8" ht="35.1" customHeight="1" thickBot="1">
      <c r="A63" s="50"/>
      <c r="B63" s="49"/>
      <c r="C63" s="59" t="s">
        <v>66</v>
      </c>
      <c r="D63" s="154"/>
      <c r="E63" s="56">
        <f>E4</f>
        <v>9.1999999999999993</v>
      </c>
    </row>
    <row r="64" spans="1:8" ht="35.1" customHeight="1">
      <c r="A64" s="55"/>
      <c r="B64" s="54"/>
      <c r="C64" s="53" t="s">
        <v>62</v>
      </c>
      <c r="D64" s="52">
        <f>[1]報告下限値処理!N5</f>
        <v>44173</v>
      </c>
      <c r="E64" s="51" t="s">
        <v>143</v>
      </c>
    </row>
    <row r="65" spans="1:9" ht="35.1" customHeight="1" thickBot="1">
      <c r="A65" s="50"/>
      <c r="B65" s="49"/>
      <c r="C65" s="48" t="s">
        <v>60</v>
      </c>
      <c r="D65" s="47">
        <f>[1]報告下限値処理!N6</f>
        <v>0.40625</v>
      </c>
      <c r="E65" s="46" t="s">
        <v>59</v>
      </c>
    </row>
    <row r="66" spans="1:9" ht="35.1" customHeight="1">
      <c r="A66" s="45"/>
      <c r="B66" s="44"/>
      <c r="C66" s="43" t="s">
        <v>58</v>
      </c>
      <c r="D66" s="42">
        <f>[1]報告下限値処理!N7</f>
        <v>13.1</v>
      </c>
      <c r="E66" s="41" t="s">
        <v>57</v>
      </c>
    </row>
    <row r="67" spans="1:9" ht="35.1" customHeight="1">
      <c r="A67" s="110"/>
      <c r="B67" s="109" t="s">
        <v>142</v>
      </c>
      <c r="C67" s="108" t="s">
        <v>141</v>
      </c>
      <c r="D67" s="107" t="str">
        <f>[1]報告下限値処理!N59</f>
        <v>-</v>
      </c>
      <c r="E67" s="106" t="str">
        <f>[1]データ入力用!O59</f>
        <v>0.02mg/L</v>
      </c>
      <c r="G67" s="103"/>
      <c r="H67" s="2"/>
    </row>
    <row r="68" spans="1:9" ht="35.1" customHeight="1">
      <c r="A68" s="92"/>
      <c r="B68" s="96" t="s">
        <v>140</v>
      </c>
      <c r="C68" s="29" t="s">
        <v>139</v>
      </c>
      <c r="D68" s="104" t="str">
        <f>[1]報告下限値処理!N60</f>
        <v>-</v>
      </c>
      <c r="E68" s="105" t="str">
        <f>[1]データ入力用!O60</f>
        <v>0.002mg/L</v>
      </c>
      <c r="F68" s="2"/>
      <c r="G68" s="103"/>
      <c r="H68" s="103"/>
    </row>
    <row r="69" spans="1:9" ht="35.1" customHeight="1">
      <c r="A69" s="92"/>
      <c r="B69" s="96" t="s">
        <v>138</v>
      </c>
      <c r="C69" s="29" t="s">
        <v>137</v>
      </c>
      <c r="D69" s="100" t="str">
        <f>[1]報告下限値処理!N61</f>
        <v>-</v>
      </c>
      <c r="E69" s="162" t="str">
        <f>[1]データ入力用!O61</f>
        <v>0.02mg/L</v>
      </c>
      <c r="F69" s="2"/>
      <c r="G69" s="103"/>
      <c r="H69" s="103"/>
    </row>
    <row r="70" spans="1:9" ht="35.1" customHeight="1">
      <c r="A70" s="92"/>
      <c r="B70" s="14" t="s">
        <v>136</v>
      </c>
      <c r="C70" s="31" t="s">
        <v>251</v>
      </c>
      <c r="D70" s="102" t="str">
        <f>[1]報告下限値処理!N62</f>
        <v>&lt;0.0004</v>
      </c>
      <c r="E70" s="164" t="str">
        <f>[1]データ入力用!O62</f>
        <v>0.004mg/L</v>
      </c>
      <c r="I70" s="1"/>
    </row>
    <row r="71" spans="1:9" ht="35.1" customHeight="1">
      <c r="A71" s="92"/>
      <c r="B71" s="14" t="s">
        <v>134</v>
      </c>
      <c r="C71" s="31" t="s">
        <v>133</v>
      </c>
      <c r="D71" s="32" t="str">
        <f>[1]報告下限値処理!N63</f>
        <v>&lt;0.04</v>
      </c>
      <c r="E71" s="11" t="str">
        <f>[1]データ入力用!O63</f>
        <v>0.4mg/L</v>
      </c>
      <c r="I71" s="1"/>
    </row>
    <row r="72" spans="1:9" ht="35.1" customHeight="1">
      <c r="A72" s="92"/>
      <c r="B72" s="14" t="s">
        <v>132</v>
      </c>
      <c r="C72" s="31" t="s">
        <v>131</v>
      </c>
      <c r="D72" s="32" t="str">
        <f>[1]報告下限値処理!N64</f>
        <v>-</v>
      </c>
      <c r="E72" s="164" t="str">
        <f>[1]データ入力用!O64</f>
        <v>0.08mg/L</v>
      </c>
      <c r="I72" s="1"/>
    </row>
    <row r="73" spans="1:9" ht="35.1" customHeight="1">
      <c r="A73" s="92" t="s">
        <v>130</v>
      </c>
      <c r="B73" s="14" t="s">
        <v>129</v>
      </c>
      <c r="C73" s="31" t="s">
        <v>128</v>
      </c>
      <c r="D73" s="32" t="str">
        <f>[1]報告下限値処理!N65</f>
        <v>&lt;0.06</v>
      </c>
      <c r="E73" s="11" t="str">
        <f>[1]データ入力用!O65</f>
        <v>0.6mg/L</v>
      </c>
      <c r="I73" s="1"/>
    </row>
    <row r="74" spans="1:9" ht="35.1" customHeight="1">
      <c r="A74" s="92" t="s">
        <v>127</v>
      </c>
      <c r="B74" s="14" t="s">
        <v>126</v>
      </c>
      <c r="C74" s="31" t="s">
        <v>125</v>
      </c>
      <c r="D74" s="30" t="str">
        <f>[1]報告下限値処理!N66</f>
        <v>-</v>
      </c>
      <c r="E74" s="11" t="str">
        <f>[1]データ入力用!O66</f>
        <v>0.01mg/L</v>
      </c>
      <c r="I74" s="1"/>
    </row>
    <row r="75" spans="1:9" ht="35.1" customHeight="1">
      <c r="A75" s="92" t="s">
        <v>124</v>
      </c>
      <c r="B75" s="14" t="s">
        <v>123</v>
      </c>
      <c r="C75" s="31" t="s">
        <v>122</v>
      </c>
      <c r="D75" s="30" t="str">
        <f>[1]報告下限値処理!N67</f>
        <v>-</v>
      </c>
      <c r="E75" s="11" t="str">
        <f>[1]データ入力用!O67</f>
        <v>0.02mg/L</v>
      </c>
      <c r="I75" s="1"/>
    </row>
    <row r="76" spans="1:9" ht="35.1" customHeight="1">
      <c r="A76" s="92" t="s">
        <v>121</v>
      </c>
      <c r="B76" s="14" t="s">
        <v>120</v>
      </c>
      <c r="C76" s="31" t="s">
        <v>119</v>
      </c>
      <c r="D76" s="32" t="str">
        <f>[1]報告下限値処理!N68</f>
        <v>-</v>
      </c>
      <c r="E76" s="11" t="str">
        <f>[1]データ入力用!O68</f>
        <v>1指標</v>
      </c>
      <c r="G76" s="5"/>
      <c r="H76" s="5"/>
      <c r="I76" s="5"/>
    </row>
    <row r="77" spans="1:9" ht="35.1" customHeight="1">
      <c r="A77" s="92" t="s">
        <v>118</v>
      </c>
      <c r="B77" s="14" t="s">
        <v>117</v>
      </c>
      <c r="C77" s="31" t="s">
        <v>116</v>
      </c>
      <c r="D77" s="19">
        <f>[1]報告下限値処理!N69</f>
        <v>0.82</v>
      </c>
      <c r="E77" s="166" t="str">
        <f>[1]データ入力用!O69</f>
        <v>1mg/L以下
(&gt;0.1)</v>
      </c>
      <c r="G77" s="5"/>
      <c r="H77" s="5"/>
      <c r="I77" s="5"/>
    </row>
    <row r="78" spans="1:9" ht="35.1" customHeight="1">
      <c r="A78" s="92" t="s">
        <v>115</v>
      </c>
      <c r="B78" s="23" t="s">
        <v>114</v>
      </c>
      <c r="C78" s="101" t="s">
        <v>113</v>
      </c>
      <c r="D78" s="28">
        <f>[1]報告下限値処理!N70</f>
        <v>49.8</v>
      </c>
      <c r="E78" s="161" t="str">
        <f>[1]データ入力用!O70</f>
        <v>10mg/L以上100mg/L以下</v>
      </c>
      <c r="F78" s="93"/>
      <c r="G78" s="5"/>
      <c r="H78" s="5"/>
    </row>
    <row r="79" spans="1:9" ht="35.1" customHeight="1">
      <c r="A79" s="92" t="s">
        <v>112</v>
      </c>
      <c r="B79" s="23" t="s">
        <v>111</v>
      </c>
      <c r="C79" s="101" t="s">
        <v>110</v>
      </c>
      <c r="D79" s="100" t="str">
        <f>[1]報告下限値処理!N71</f>
        <v>-</v>
      </c>
      <c r="E79" s="165" t="str">
        <f>[1]データ入力用!O71</f>
        <v>0.01mg/L</v>
      </c>
      <c r="F79" s="93"/>
      <c r="G79" s="5"/>
      <c r="H79" s="5"/>
    </row>
    <row r="80" spans="1:9" ht="35.1" customHeight="1">
      <c r="A80" s="92" t="s">
        <v>109</v>
      </c>
      <c r="B80" s="96" t="s">
        <v>108</v>
      </c>
      <c r="C80" s="29" t="s">
        <v>107</v>
      </c>
      <c r="D80" s="28" t="str">
        <f>[1]報告下限値処理!N72</f>
        <v>-</v>
      </c>
      <c r="E80" s="162" t="str">
        <f>[1]データ入力用!O72</f>
        <v>20mg/L</v>
      </c>
      <c r="G80" s="36"/>
      <c r="H80" s="36"/>
    </row>
    <row r="81" spans="1:9" ht="35.1" customHeight="1">
      <c r="A81" s="92" t="s">
        <v>106</v>
      </c>
      <c r="B81" s="14" t="s">
        <v>105</v>
      </c>
      <c r="C81" s="31" t="s">
        <v>104</v>
      </c>
      <c r="D81" s="30" t="str">
        <f>[1]報告下限値処理!N73</f>
        <v>&lt;0.03</v>
      </c>
      <c r="E81" s="164" t="str">
        <f>[1]データ入力用!O73</f>
        <v>0.3mg/L</v>
      </c>
      <c r="G81" s="2"/>
      <c r="H81" s="2"/>
      <c r="I81" s="2"/>
    </row>
    <row r="82" spans="1:9" ht="35.1" customHeight="1">
      <c r="A82" s="92" t="s">
        <v>103</v>
      </c>
      <c r="B82" s="14" t="s">
        <v>102</v>
      </c>
      <c r="C82" s="31" t="s">
        <v>101</v>
      </c>
      <c r="D82" s="30" t="str">
        <f>[1]報告下限値処理!N74</f>
        <v>&lt;0.002</v>
      </c>
      <c r="E82" s="11" t="str">
        <f>[1]データ入力用!O74</f>
        <v>0.02mg/L</v>
      </c>
      <c r="I82" s="1"/>
    </row>
    <row r="83" spans="1:9" ht="35.1" customHeight="1">
      <c r="A83" s="92"/>
      <c r="B83" s="96" t="s">
        <v>100</v>
      </c>
      <c r="C83" s="29" t="s">
        <v>250</v>
      </c>
      <c r="D83" s="28">
        <f>[1]報告下限値処理!N75</f>
        <v>0.9</v>
      </c>
      <c r="E83" s="163" t="str">
        <f>[1]データ入力用!O75</f>
        <v>3mg/L</v>
      </c>
      <c r="G83" s="2"/>
      <c r="H83" s="2"/>
    </row>
    <row r="84" spans="1:9" ht="35.1" customHeight="1">
      <c r="A84" s="92"/>
      <c r="B84" s="96" t="s">
        <v>98</v>
      </c>
      <c r="C84" s="29" t="s">
        <v>97</v>
      </c>
      <c r="D84" s="28" t="str">
        <f>[1]報告下限値処理!N76</f>
        <v>-</v>
      </c>
      <c r="E84" s="162" t="str">
        <f>[1]データ入力用!O76</f>
        <v>3以下</v>
      </c>
      <c r="G84" s="5"/>
      <c r="H84" s="5"/>
    </row>
    <row r="85" spans="1:9" ht="35.1" customHeight="1">
      <c r="A85" s="92"/>
      <c r="B85" s="23" t="s">
        <v>96</v>
      </c>
      <c r="C85" s="29" t="s">
        <v>95</v>
      </c>
      <c r="D85" s="37" t="str">
        <f>[1]報告下限値処理!N77</f>
        <v>-</v>
      </c>
      <c r="E85" s="161" t="str">
        <f>[1]データ入力用!O77</f>
        <v>30mg/L以上200mg/L以下</v>
      </c>
      <c r="F85" s="93"/>
      <c r="G85" s="5"/>
      <c r="H85" s="5"/>
    </row>
    <row r="86" spans="1:9" ht="35.1" customHeight="1">
      <c r="A86" s="92"/>
      <c r="B86" s="23" t="s">
        <v>94</v>
      </c>
      <c r="C86" s="22" t="s">
        <v>93</v>
      </c>
      <c r="D86" s="98" t="str">
        <f>[1]報告下限値処理!N78</f>
        <v>&lt;0.1</v>
      </c>
      <c r="E86" s="160" t="str">
        <f>[1]データ入力用!O78</f>
        <v>1度</v>
      </c>
      <c r="G86" s="5"/>
      <c r="H86" s="5"/>
    </row>
    <row r="87" spans="1:9" ht="35.1" customHeight="1">
      <c r="A87" s="92"/>
      <c r="B87" s="23" t="s">
        <v>92</v>
      </c>
      <c r="C87" s="22" t="s">
        <v>91</v>
      </c>
      <c r="D87" s="95">
        <f>[1]報告下限値処理!N79</f>
        <v>7.35</v>
      </c>
      <c r="E87" s="160" t="str">
        <f>[1]データ入力用!O79</f>
        <v>7.5程度</v>
      </c>
      <c r="F87" s="93"/>
      <c r="G87" s="5"/>
      <c r="H87" s="5"/>
    </row>
    <row r="88" spans="1:9" ht="35.1" customHeight="1">
      <c r="A88" s="92"/>
      <c r="B88" s="96" t="s">
        <v>90</v>
      </c>
      <c r="C88" s="22" t="s">
        <v>249</v>
      </c>
      <c r="D88" s="95" t="str">
        <f>[1]報告下限値処理!N80</f>
        <v>-</v>
      </c>
      <c r="E88" s="86" t="str">
        <f>[1]データ入力用!O80</f>
        <v>-1程度以上
0に近づける</v>
      </c>
      <c r="F88" s="93"/>
      <c r="G88" s="5"/>
      <c r="H88" s="5"/>
    </row>
    <row r="89" spans="1:9" ht="35.1" customHeight="1">
      <c r="A89" s="92"/>
      <c r="B89" s="23" t="s">
        <v>88</v>
      </c>
      <c r="C89" s="22" t="s">
        <v>87</v>
      </c>
      <c r="D89" s="91">
        <f>[1]報告下限値処理!N81</f>
        <v>0</v>
      </c>
      <c r="E89" s="126" t="str">
        <f>[1]データ入力用!O81</f>
        <v>2000　　　　cfu/mL</v>
      </c>
      <c r="F89" s="90"/>
      <c r="G89" s="5"/>
      <c r="H89" s="5"/>
    </row>
    <row r="90" spans="1:9" ht="35.1" customHeight="1">
      <c r="A90" s="89"/>
      <c r="B90" s="14" t="s">
        <v>86</v>
      </c>
      <c r="C90" s="13" t="s">
        <v>85</v>
      </c>
      <c r="D90" s="16" t="str">
        <f>[1]報告下限値処理!N82</f>
        <v>&lt;0.01</v>
      </c>
      <c r="E90" s="159" t="str">
        <f>[1]データ入力用!O82</f>
        <v>0.1mg/L</v>
      </c>
      <c r="I90" s="1"/>
    </row>
    <row r="91" spans="1:9" ht="35.1" customHeight="1">
      <c r="A91" s="89"/>
      <c r="B91" s="88" t="s">
        <v>84</v>
      </c>
      <c r="C91" s="87" t="s">
        <v>83</v>
      </c>
      <c r="D91" s="19" t="str">
        <f>[1]報告下限値処理!N83</f>
        <v>-</v>
      </c>
      <c r="E91" s="159" t="str">
        <f>[1]データ入力用!O83</f>
        <v>0.01mg/L</v>
      </c>
      <c r="I91" s="1"/>
    </row>
    <row r="92" spans="1:9" ht="35.1" customHeight="1" thickBot="1">
      <c r="A92" s="85"/>
      <c r="B92" s="9" t="s">
        <v>82</v>
      </c>
      <c r="C92" s="84" t="s">
        <v>81</v>
      </c>
      <c r="D92" s="140" t="str">
        <f>[1]報告下限値処理!N84</f>
        <v>-</v>
      </c>
      <c r="E92" s="6" t="str">
        <f>[1]データ入力用!O84</f>
        <v>0.00005mg/L</v>
      </c>
      <c r="G92" s="2"/>
      <c r="H92" s="2"/>
    </row>
    <row r="93" spans="1:9" ht="23.25" customHeight="1">
      <c r="A93" s="81"/>
      <c r="B93" s="80"/>
      <c r="C93" s="4"/>
      <c r="D93" s="3" t="s">
        <v>0</v>
      </c>
      <c r="E93" s="78"/>
      <c r="G93" s="2"/>
      <c r="H93" s="2"/>
    </row>
    <row r="94" spans="1:9" ht="35.1" customHeight="1" thickBot="1">
      <c r="A94" s="77"/>
      <c r="B94" s="158" t="str">
        <f>"令和"&amp;DBCS([1]データ入力用!N1)&amp;"年"&amp;DBCS([1]データ入力用!O1)&amp;"月"&amp;"　定期水質検査結果（その他項目）"</f>
        <v>令和２年１２月　定期水質検査結果（その他項目）</v>
      </c>
      <c r="C94" s="71"/>
      <c r="D94" s="2"/>
      <c r="E94" s="157" t="s">
        <v>248</v>
      </c>
      <c r="G94" s="70"/>
      <c r="H94" s="69"/>
    </row>
    <row r="95" spans="1:9" ht="35.1" customHeight="1">
      <c r="A95" s="45"/>
      <c r="B95" s="44"/>
      <c r="C95" s="68" t="s">
        <v>78</v>
      </c>
      <c r="D95" s="156" t="s">
        <v>74</v>
      </c>
      <c r="E95" s="51" t="s">
        <v>73</v>
      </c>
      <c r="G95" s="66"/>
      <c r="H95" s="66"/>
    </row>
    <row r="96" spans="1:9" ht="35.1" customHeight="1">
      <c r="A96" s="65"/>
      <c r="B96" s="64"/>
      <c r="C96" s="63"/>
      <c r="D96" s="155" t="s">
        <v>247</v>
      </c>
      <c r="E96" s="60" t="s">
        <v>67</v>
      </c>
      <c r="G96" s="5"/>
      <c r="H96" s="5"/>
    </row>
    <row r="97" spans="1:9" ht="35.1" customHeight="1" thickBot="1">
      <c r="A97" s="50"/>
      <c r="B97" s="49"/>
      <c r="C97" s="59" t="s">
        <v>66</v>
      </c>
      <c r="D97" s="154"/>
      <c r="E97" s="56">
        <f>E4</f>
        <v>9.1999999999999993</v>
      </c>
    </row>
    <row r="98" spans="1:9" ht="35.1" customHeight="1">
      <c r="A98" s="55"/>
      <c r="B98" s="54"/>
      <c r="C98" s="53" t="s">
        <v>62</v>
      </c>
      <c r="D98" s="52">
        <f>[1]報告下限値処理!N5</f>
        <v>44173</v>
      </c>
      <c r="E98" s="51" t="s">
        <v>61</v>
      </c>
    </row>
    <row r="99" spans="1:9" ht="35.1" customHeight="1" thickBot="1">
      <c r="A99" s="50"/>
      <c r="B99" s="49"/>
      <c r="C99" s="48" t="s">
        <v>60</v>
      </c>
      <c r="D99" s="47">
        <f>[1]報告下限値処理!N6</f>
        <v>0.40625</v>
      </c>
      <c r="E99" s="46" t="s">
        <v>59</v>
      </c>
    </row>
    <row r="100" spans="1:9" ht="35.1" customHeight="1">
      <c r="A100" s="45"/>
      <c r="B100" s="44"/>
      <c r="C100" s="43" t="s">
        <v>58</v>
      </c>
      <c r="D100" s="42">
        <f>[1]報告下限値処理!N7</f>
        <v>13.1</v>
      </c>
      <c r="E100" s="41" t="s">
        <v>57</v>
      </c>
    </row>
    <row r="101" spans="1:9" ht="35.1" customHeight="1">
      <c r="A101" s="40"/>
      <c r="B101" s="39" t="s">
        <v>56</v>
      </c>
      <c r="C101" s="29" t="s">
        <v>55</v>
      </c>
      <c r="D101" s="38" t="str">
        <f>[1]報告下限値処理!N85</f>
        <v>不検出</v>
      </c>
      <c r="E101" s="27" t="str">
        <f>[1]データ入力用!O85</f>
        <v>ＭＰＮ</v>
      </c>
      <c r="G101" s="5"/>
      <c r="H101" s="5"/>
    </row>
    <row r="102" spans="1:9" ht="35.1" customHeight="1">
      <c r="A102" s="24"/>
      <c r="B102" s="23" t="s">
        <v>54</v>
      </c>
      <c r="C102" s="29" t="s">
        <v>53</v>
      </c>
      <c r="D102" s="37">
        <f>[1]報告下限値処理!N86</f>
        <v>150</v>
      </c>
      <c r="E102" s="27" t="str">
        <f>[1]データ入力用!O86</f>
        <v xml:space="preserve">uS/cm </v>
      </c>
      <c r="G102" s="5"/>
      <c r="H102" s="5"/>
    </row>
    <row r="103" spans="1:9" ht="35.1" customHeight="1">
      <c r="A103" s="24"/>
      <c r="B103" s="23" t="s">
        <v>52</v>
      </c>
      <c r="C103" s="29" t="s">
        <v>51</v>
      </c>
      <c r="D103" s="28">
        <f>[1]報告下限値処理!N87</f>
        <v>35.200000000000003</v>
      </c>
      <c r="E103" s="27" t="str">
        <f>[1]データ入力用!O87</f>
        <v xml:space="preserve">mg/L </v>
      </c>
      <c r="G103" s="5"/>
      <c r="H103" s="5"/>
    </row>
    <row r="104" spans="1:9" ht="35.1" customHeight="1">
      <c r="A104" s="24"/>
      <c r="B104" s="23" t="s">
        <v>50</v>
      </c>
      <c r="C104" s="29" t="s">
        <v>49</v>
      </c>
      <c r="D104" s="35" t="str">
        <f>[1]報告下限値処理!N88</f>
        <v>-</v>
      </c>
      <c r="E104" s="27" t="str">
        <f>[1]データ入力用!O88</f>
        <v xml:space="preserve">mg/L </v>
      </c>
      <c r="G104" s="5"/>
      <c r="H104" s="5"/>
    </row>
    <row r="105" spans="1:9" ht="35.1" customHeight="1">
      <c r="A105" s="24"/>
      <c r="B105" s="23" t="s">
        <v>48</v>
      </c>
      <c r="C105" s="29" t="s">
        <v>47</v>
      </c>
      <c r="D105" s="28" t="str">
        <f>[1]報告下限値処理!N89</f>
        <v>-</v>
      </c>
      <c r="E105" s="27" t="str">
        <f>[1]データ入力用!O89</f>
        <v xml:space="preserve">mg/L </v>
      </c>
      <c r="G105" s="36"/>
      <c r="H105" s="36"/>
    </row>
    <row r="106" spans="1:9" ht="35.1" customHeight="1">
      <c r="A106" s="24"/>
      <c r="B106" s="23" t="s">
        <v>46</v>
      </c>
      <c r="C106" s="29" t="s">
        <v>45</v>
      </c>
      <c r="D106" s="28" t="str">
        <f>[1]報告下限値処理!N90</f>
        <v>-</v>
      </c>
      <c r="E106" s="27" t="str">
        <f>[1]データ入力用!O90</f>
        <v xml:space="preserve">mg/L </v>
      </c>
      <c r="G106" s="36"/>
      <c r="H106" s="36"/>
    </row>
    <row r="107" spans="1:9" ht="35.1" customHeight="1">
      <c r="A107" s="24"/>
      <c r="B107" s="23" t="s">
        <v>44</v>
      </c>
      <c r="C107" s="29" t="s">
        <v>43</v>
      </c>
      <c r="D107" s="28">
        <f>[1]報告下限値処理!N91</f>
        <v>39.4</v>
      </c>
      <c r="E107" s="27" t="str">
        <f>[1]データ入力用!O91</f>
        <v xml:space="preserve">mg/L </v>
      </c>
      <c r="G107" s="5"/>
      <c r="H107" s="5"/>
    </row>
    <row r="108" spans="1:9" ht="35.1" customHeight="1">
      <c r="A108" s="24"/>
      <c r="B108" s="23" t="s">
        <v>42</v>
      </c>
      <c r="C108" s="29" t="s">
        <v>41</v>
      </c>
      <c r="D108" s="28">
        <f>[1]報告下限値処理!N92</f>
        <v>10.4</v>
      </c>
      <c r="E108" s="27" t="str">
        <f>[1]データ入力用!O92</f>
        <v xml:space="preserve">mg/L </v>
      </c>
      <c r="G108" s="5"/>
      <c r="H108" s="5"/>
    </row>
    <row r="109" spans="1:9" ht="35.1" customHeight="1">
      <c r="A109" s="24" t="s">
        <v>40</v>
      </c>
      <c r="B109" s="23" t="s">
        <v>39</v>
      </c>
      <c r="C109" s="29" t="s">
        <v>38</v>
      </c>
      <c r="D109" s="35">
        <f>[1]報告下限値処理!N93</f>
        <v>0.37</v>
      </c>
      <c r="E109" s="27" t="str">
        <f>[1]データ入力用!O93</f>
        <v>mg/L</v>
      </c>
      <c r="G109" s="5"/>
      <c r="H109" s="5"/>
    </row>
    <row r="110" spans="1:9" ht="35.1" customHeight="1">
      <c r="A110" s="24"/>
      <c r="B110" s="14" t="s">
        <v>37</v>
      </c>
      <c r="C110" s="31" t="s">
        <v>36</v>
      </c>
      <c r="D110" s="34" t="str">
        <f>[1]報告下限値処理!N94</f>
        <v>-</v>
      </c>
      <c r="E110" s="11" t="str">
        <f>[1]データ入力用!O94</f>
        <v>mg/L</v>
      </c>
      <c r="G110" s="5"/>
      <c r="H110" s="5"/>
      <c r="I110" s="5"/>
    </row>
    <row r="111" spans="1:9" ht="35.1" customHeight="1">
      <c r="A111" s="24" t="s">
        <v>35</v>
      </c>
      <c r="B111" s="14" t="s">
        <v>34</v>
      </c>
      <c r="C111" s="31" t="s">
        <v>33</v>
      </c>
      <c r="D111" s="34" t="str">
        <f>[1]報告下限値処理!N95</f>
        <v>-</v>
      </c>
      <c r="E111" s="11" t="str">
        <f>[1]データ入力用!O95</f>
        <v>mg/L</v>
      </c>
      <c r="G111" s="5"/>
      <c r="H111" s="5"/>
      <c r="I111" s="5"/>
    </row>
    <row r="112" spans="1:9" ht="35.1" customHeight="1">
      <c r="A112" s="24"/>
      <c r="B112" s="14" t="s">
        <v>32</v>
      </c>
      <c r="C112" s="31" t="s">
        <v>31</v>
      </c>
      <c r="D112" s="34" t="str">
        <f>[1]報告下限値処理!N96</f>
        <v>-</v>
      </c>
      <c r="E112" s="11" t="str">
        <f>[1]データ入力用!O96</f>
        <v>mg/L</v>
      </c>
      <c r="G112" s="5"/>
      <c r="H112" s="5"/>
      <c r="I112" s="5"/>
    </row>
    <row r="113" spans="1:9" ht="35.1" customHeight="1">
      <c r="A113" s="24" t="s">
        <v>30</v>
      </c>
      <c r="B113" s="14" t="s">
        <v>29</v>
      </c>
      <c r="C113" s="31" t="s">
        <v>28</v>
      </c>
      <c r="D113" s="32" t="str">
        <f>[1]報告下限値処理!N97</f>
        <v>-</v>
      </c>
      <c r="E113" s="11" t="str">
        <f>[1]データ入力用!O97</f>
        <v>mg/L</v>
      </c>
      <c r="G113" s="5"/>
      <c r="H113" s="5"/>
      <c r="I113" s="5"/>
    </row>
    <row r="114" spans="1:9" ht="35.1" customHeight="1">
      <c r="A114" s="24"/>
      <c r="B114" s="14" t="s">
        <v>27</v>
      </c>
      <c r="C114" s="31" t="s">
        <v>246</v>
      </c>
      <c r="D114" s="30" t="str">
        <f>[1]報告下限値処理!N98</f>
        <v>-</v>
      </c>
      <c r="E114" s="18" t="str">
        <f>[1]データ入力用!O98</f>
        <v>吸光度/50mm</v>
      </c>
      <c r="G114" s="5"/>
      <c r="H114" s="5"/>
      <c r="I114" s="5"/>
    </row>
    <row r="115" spans="1:9" ht="35.1" customHeight="1">
      <c r="A115" s="24"/>
      <c r="B115" s="14" t="s">
        <v>25</v>
      </c>
      <c r="C115" s="31" t="s">
        <v>24</v>
      </c>
      <c r="D115" s="32" t="str">
        <f>[1]報告下限値処理!N99</f>
        <v>-</v>
      </c>
      <c r="E115" s="11" t="str">
        <f>[1]データ入力用!O99</f>
        <v>mg/L</v>
      </c>
      <c r="G115" s="5"/>
      <c r="H115" s="5"/>
      <c r="I115" s="5"/>
    </row>
    <row r="116" spans="1:9" ht="35.1" customHeight="1">
      <c r="A116" s="24"/>
      <c r="B116" s="14" t="s">
        <v>23</v>
      </c>
      <c r="C116" s="31" t="s">
        <v>22</v>
      </c>
      <c r="D116" s="30" t="str">
        <f>[1]報告下限値処理!N100</f>
        <v>-</v>
      </c>
      <c r="E116" s="11" t="str">
        <f>[1]データ入力用!O100</f>
        <v>mg/L</v>
      </c>
      <c r="G116" s="5"/>
      <c r="H116" s="5"/>
      <c r="I116" s="5"/>
    </row>
    <row r="117" spans="1:9" ht="35.1" customHeight="1">
      <c r="A117" s="24"/>
      <c r="B117" s="23" t="s">
        <v>21</v>
      </c>
      <c r="C117" s="29" t="s">
        <v>20</v>
      </c>
      <c r="D117" s="28" t="str">
        <f>[1]報告下限値処理!N101</f>
        <v>&lt;0.2</v>
      </c>
      <c r="E117" s="27" t="str">
        <f>[1]データ入力用!O101</f>
        <v>mg/L</v>
      </c>
      <c r="G117" s="5"/>
      <c r="H117" s="5"/>
    </row>
    <row r="118" spans="1:9" ht="35.1" customHeight="1">
      <c r="A118" s="24"/>
      <c r="B118" s="26" t="s">
        <v>19</v>
      </c>
      <c r="C118" s="22" t="s">
        <v>18</v>
      </c>
      <c r="D118" s="25">
        <f>[1]報告下限値処理!N102</f>
        <v>10.199999999999999</v>
      </c>
      <c r="E118" s="20" t="str">
        <f>[1]データ入力用!O102</f>
        <v>mg/L</v>
      </c>
      <c r="G118" s="5"/>
      <c r="H118" s="5"/>
    </row>
    <row r="119" spans="1:9" ht="35.1" customHeight="1">
      <c r="A119" s="24"/>
      <c r="B119" s="23" t="s">
        <v>17</v>
      </c>
      <c r="C119" s="22" t="s">
        <v>16</v>
      </c>
      <c r="D119" s="21" t="str">
        <f>[1]報告下限値処理!N103</f>
        <v>-</v>
      </c>
      <c r="E119" s="20" t="str">
        <f>[1]データ入力用!O103</f>
        <v>0.07mg/L</v>
      </c>
      <c r="G119" s="5"/>
      <c r="H119" s="5"/>
    </row>
    <row r="120" spans="1:9" ht="35.1" customHeight="1">
      <c r="A120" s="15"/>
      <c r="B120" s="14" t="s">
        <v>15</v>
      </c>
      <c r="C120" s="13" t="s">
        <v>14</v>
      </c>
      <c r="D120" s="16" t="str">
        <f>[1]報告下限値処理!N104</f>
        <v>&lt;0.04</v>
      </c>
      <c r="E120" s="11" t="str">
        <f>[1]データ入力用!O104</f>
        <v>0.4mg/L</v>
      </c>
      <c r="F120" s="2"/>
      <c r="G120" s="2"/>
      <c r="H120" s="2"/>
      <c r="I120" s="2"/>
    </row>
    <row r="121" spans="1:9" ht="35.1" customHeight="1">
      <c r="A121" s="15"/>
      <c r="B121" s="14" t="s">
        <v>13</v>
      </c>
      <c r="C121" s="13" t="s">
        <v>12</v>
      </c>
      <c r="D121" s="16" t="str">
        <f>[1]報告下限値処理!N105</f>
        <v>&lt;0.001</v>
      </c>
      <c r="E121" s="11" t="str">
        <f>[1]データ入力用!O105</f>
        <v>mg/L</v>
      </c>
      <c r="G121" s="5"/>
      <c r="H121" s="5"/>
      <c r="I121" s="5"/>
    </row>
    <row r="122" spans="1:9" ht="35.1" customHeight="1">
      <c r="A122" s="15"/>
      <c r="B122" s="14" t="s">
        <v>11</v>
      </c>
      <c r="C122" s="13" t="s">
        <v>10</v>
      </c>
      <c r="D122" s="16" t="str">
        <f>[1]報告下限値処理!N106</f>
        <v>&lt;0.001</v>
      </c>
      <c r="E122" s="11" t="str">
        <f>[1]データ入力用!O106</f>
        <v>mg/L</v>
      </c>
      <c r="G122" s="5"/>
      <c r="H122" s="5"/>
      <c r="I122" s="5"/>
    </row>
    <row r="123" spans="1:9" ht="35.1" customHeight="1">
      <c r="A123" s="15"/>
      <c r="B123" s="14" t="s">
        <v>9</v>
      </c>
      <c r="C123" s="13" t="s">
        <v>8</v>
      </c>
      <c r="D123" s="19" t="str">
        <f>[1]報告下限値処理!N107</f>
        <v>-</v>
      </c>
      <c r="E123" s="18" t="str">
        <f>[1]データ入力用!O107</f>
        <v>1pgTEQ/L</v>
      </c>
      <c r="G123" s="5"/>
      <c r="H123" s="5"/>
      <c r="I123" s="5"/>
    </row>
    <row r="124" spans="1:9" ht="35.1" customHeight="1">
      <c r="A124" s="15"/>
      <c r="B124" s="14" t="s">
        <v>7</v>
      </c>
      <c r="C124" s="13" t="s">
        <v>6</v>
      </c>
      <c r="D124" s="17" t="str">
        <f>[1]報告下限値処理!N108</f>
        <v>-</v>
      </c>
      <c r="E124" s="11" t="str">
        <f>[1]データ入力用!O108</f>
        <v>個/20L</v>
      </c>
      <c r="G124" s="5"/>
      <c r="H124" s="5"/>
      <c r="I124" s="5"/>
    </row>
    <row r="125" spans="1:9" ht="35.1" customHeight="1">
      <c r="A125" s="15"/>
      <c r="B125" s="14" t="s">
        <v>5</v>
      </c>
      <c r="C125" s="13" t="s">
        <v>4</v>
      </c>
      <c r="D125" s="12" t="str">
        <f>[1]報告下限値処理!N109</f>
        <v>-</v>
      </c>
      <c r="E125" s="11" t="str">
        <f>[1]データ入力用!O109</f>
        <v>0.0008mg/L</v>
      </c>
      <c r="G125" s="2"/>
      <c r="H125" s="2"/>
      <c r="I125" s="2"/>
    </row>
    <row r="126" spans="1:9" ht="35.1" customHeight="1" thickBot="1">
      <c r="A126" s="10"/>
      <c r="B126" s="9" t="s">
        <v>3</v>
      </c>
      <c r="C126" s="8" t="s">
        <v>2</v>
      </c>
      <c r="D126" s="7" t="str">
        <f>[1]報告下限値処理!N110</f>
        <v>-</v>
      </c>
      <c r="E126" s="6" t="str">
        <f>[1]データ入力用!O110</f>
        <v>cfu/10mL</v>
      </c>
      <c r="G126" s="5"/>
      <c r="H126" s="5"/>
    </row>
    <row r="127" spans="1:9" ht="23.1" customHeight="1">
      <c r="C127" s="4"/>
      <c r="D127" s="3" t="s">
        <v>0</v>
      </c>
    </row>
  </sheetData>
  <mergeCells count="3">
    <mergeCell ref="G1:H1"/>
    <mergeCell ref="G60:H60"/>
    <mergeCell ref="G94:H94"/>
  </mergeCells>
  <phoneticPr fontId="3"/>
  <printOptions horizontalCentered="1" gridLinesSet="0"/>
  <pageMargins left="0.6692913385826772" right="0.39370078740157483" top="0.31496062992125984" bottom="0.23622047244094491" header="0.19685039370078741" footer="0.19685039370078741"/>
  <pageSetup paperSize="9" scale="64" orientation="portrait" r:id="rId1"/>
  <headerFooter alignWithMargins="0"/>
  <rowBreaks count="2" manualBreakCount="2">
    <brk id="59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混合原水・浄水</vt:lpstr>
      <vt:lpstr>配水池</vt:lpstr>
      <vt:lpstr>混合原水・浄水!Print_Area</vt:lpstr>
      <vt:lpstr>配水池!Print_Area</vt:lpstr>
      <vt:lpstr>混合原水・浄水!REP</vt:lpstr>
      <vt:lpstr>配水池!REP</vt:lpstr>
      <vt:lpstr>混合原水・浄水!STD</vt:lpstr>
      <vt:lpstr>配水池!STD</vt:lpstr>
      <vt:lpstr>混合原水・浄水!ULM</vt:lpstr>
      <vt:lpstr>配水池!ULM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2021-01-21T10:05:52Z</dcterms:created>
  <dcterms:modified xsi:type="dcterms:W3CDTF">2021-01-21T10:06:19Z</dcterms:modified>
</cp:coreProperties>
</file>