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0" windowWidth="15480" windowHeight="11640" firstSheet="1" activeTab="5"/>
  </bookViews>
  <sheets>
    <sheet name="Ⅲ-4(1)" sheetId="1" r:id="rId1"/>
    <sheet name="Ⅲ-4(2)" sheetId="2" r:id="rId2"/>
    <sheet name="Ⅲ-4(3)" sheetId="3" r:id="rId3"/>
    <sheet name="Ⅲ-４(4)①" sheetId="5" r:id="rId4"/>
    <sheet name="Ⅲ-４(4)②" sheetId="6" r:id="rId5"/>
    <sheet name="Ⅲ-４(5)" sheetId="7" r:id="rId6"/>
  </sheets>
  <definedNames>
    <definedName name="_xlnm._FilterDatabase" localSheetId="2" hidden="1">'Ⅲ-4(3)'!$A$7:$I$404</definedName>
    <definedName name="_xlnm.Print_Area" localSheetId="0">'Ⅲ-4(1)'!$A$1:$M$20</definedName>
    <definedName name="_xlnm.Print_Area" localSheetId="1">'Ⅲ-4(2)'!$A$1:$H$9</definedName>
    <definedName name="_xlnm.Print_Area" localSheetId="2">'Ⅲ-4(3)'!$A$1:$I$404</definedName>
    <definedName name="_xlnm.Print_Area" localSheetId="3">'Ⅲ-４(4)①'!$A$1:$X$18</definedName>
    <definedName name="_xlnm.Print_Area" localSheetId="4">'Ⅲ-４(4)②'!$B$1:$AE$74</definedName>
    <definedName name="_xlnm.Print_Area" localSheetId="5">'Ⅲ-４(5)'!$A$1:$J$5</definedName>
    <definedName name="_xlnm.Print_Titles" localSheetId="2">'Ⅲ-4(3)'!$7:$7</definedName>
  </definedNames>
  <calcPr calcId="152511"/>
</workbook>
</file>

<file path=xl/calcChain.xml><?xml version="1.0" encoding="utf-8"?>
<calcChain xmlns="http://schemas.openxmlformats.org/spreadsheetml/2006/main">
  <c r="A405" i="3" l="1"/>
  <c r="B405" i="3"/>
  <c r="C405" i="3"/>
  <c r="D405" i="3"/>
  <c r="E405" i="3"/>
  <c r="F405" i="3"/>
  <c r="G405" i="3"/>
  <c r="H405" i="3"/>
  <c r="I405" i="3"/>
  <c r="B407" i="3"/>
  <c r="B408" i="3"/>
  <c r="D408" i="3"/>
  <c r="E408" i="3"/>
  <c r="F408" i="3"/>
  <c r="G408" i="3"/>
  <c r="B409" i="3"/>
  <c r="D409" i="3"/>
  <c r="E409" i="3"/>
  <c r="F409" i="3"/>
  <c r="G409" i="3"/>
  <c r="B410" i="3"/>
  <c r="D410" i="3"/>
  <c r="E410" i="3"/>
  <c r="F410" i="3"/>
  <c r="G410" i="3"/>
  <c r="B411" i="3"/>
  <c r="D411" i="3"/>
  <c r="E411" i="3"/>
  <c r="F411" i="3"/>
  <c r="G411" i="3"/>
  <c r="B412" i="3"/>
  <c r="G412" i="3"/>
  <c r="B413" i="3"/>
  <c r="G413" i="3"/>
  <c r="B414" i="3"/>
  <c r="G414" i="3"/>
  <c r="B415" i="3"/>
  <c r="G415" i="3"/>
  <c r="B416" i="3"/>
  <c r="G416" i="3"/>
  <c r="G417" i="3"/>
  <c r="B419" i="3"/>
  <c r="B420" i="3"/>
  <c r="G420" i="3"/>
  <c r="B421" i="3"/>
  <c r="G421" i="3"/>
  <c r="B422" i="3"/>
  <c r="G422" i="3"/>
  <c r="B423" i="3"/>
  <c r="G423" i="3"/>
  <c r="B424" i="3"/>
  <c r="G424" i="3"/>
  <c r="B425" i="3"/>
  <c r="G425" i="3"/>
  <c r="B426" i="3"/>
  <c r="G426" i="3"/>
  <c r="B427" i="3"/>
  <c r="G427" i="3"/>
  <c r="B428" i="3"/>
  <c r="G428" i="3"/>
  <c r="G429" i="3"/>
  <c r="B432" i="3"/>
  <c r="B433" i="3"/>
  <c r="B434" i="3"/>
  <c r="B435" i="3"/>
  <c r="B436" i="3"/>
  <c r="B437" i="3"/>
  <c r="B438" i="3"/>
  <c r="B439" i="3"/>
  <c r="B440" i="3"/>
  <c r="B441" i="3"/>
  <c r="B446" i="3"/>
  <c r="B447" i="3"/>
  <c r="B448" i="3"/>
  <c r="B449" i="3"/>
  <c r="B450" i="3"/>
  <c r="B451" i="3"/>
  <c r="B452" i="3"/>
  <c r="B453" i="3"/>
  <c r="B454" i="3"/>
  <c r="B455" i="3"/>
  <c r="B460" i="3"/>
  <c r="B461" i="3"/>
  <c r="B462" i="3"/>
  <c r="B463" i="3"/>
  <c r="B464" i="3"/>
  <c r="B465" i="3"/>
  <c r="B466" i="3"/>
  <c r="B470" i="3" s="1"/>
  <c r="B467" i="3"/>
  <c r="B468" i="3"/>
  <c r="B469" i="3"/>
  <c r="B473" i="3"/>
  <c r="B474" i="3"/>
  <c r="B475" i="3"/>
  <c r="B476" i="3"/>
  <c r="B477" i="3"/>
  <c r="B478" i="3"/>
  <c r="B479" i="3"/>
  <c r="B480" i="3"/>
  <c r="B481" i="3"/>
  <c r="B482" i="3"/>
  <c r="G418" i="3" l="1"/>
  <c r="B442" i="3"/>
  <c r="B457" i="3" s="1"/>
  <c r="G430" i="3"/>
  <c r="B483" i="3"/>
  <c r="B484" i="3" s="1"/>
  <c r="B456" i="3"/>
  <c r="B429" i="3"/>
  <c r="B417" i="3"/>
  <c r="B430" i="3" s="1"/>
  <c r="I16" i="1"/>
  <c r="B486" i="3" l="1"/>
  <c r="G432" i="3"/>
  <c r="L15" i="1"/>
  <c r="L14" i="1"/>
  <c r="L13" i="1"/>
  <c r="L12" i="1"/>
  <c r="L11" i="1"/>
  <c r="L10" i="1"/>
  <c r="L9" i="1"/>
  <c r="M9" i="1" s="1"/>
  <c r="L8" i="1"/>
  <c r="M8" i="1" s="1"/>
  <c r="L7" i="1"/>
  <c r="L6" i="1"/>
  <c r="K15" i="1"/>
  <c r="K14" i="1"/>
  <c r="K13" i="1"/>
  <c r="K12" i="1"/>
  <c r="K11" i="1"/>
  <c r="K10" i="1"/>
  <c r="K9" i="1"/>
  <c r="K8" i="1"/>
  <c r="K7" i="1"/>
  <c r="M15" i="1"/>
  <c r="M14" i="1"/>
  <c r="M13" i="1"/>
  <c r="M12" i="1"/>
  <c r="M11" i="1"/>
  <c r="M10" i="1"/>
  <c r="M7" i="1"/>
  <c r="K6" i="1"/>
  <c r="G16" i="1"/>
  <c r="G15" i="1"/>
  <c r="G14" i="1"/>
  <c r="G13" i="1"/>
  <c r="G12" i="1"/>
  <c r="G11" i="1"/>
  <c r="G10" i="1"/>
  <c r="G9" i="1"/>
  <c r="G8" i="1"/>
  <c r="G7" i="1"/>
  <c r="G6" i="1"/>
  <c r="L16" i="1" l="1"/>
  <c r="M6" i="1"/>
  <c r="K16" i="1"/>
  <c r="G7" i="2"/>
  <c r="F7" i="2"/>
  <c r="E7" i="2"/>
  <c r="B7" i="2"/>
  <c r="H6" i="2"/>
  <c r="D6" i="2"/>
  <c r="D5" i="2"/>
  <c r="D7" i="2" s="1"/>
  <c r="H5" i="2" l="1"/>
  <c r="H7" i="2" s="1"/>
  <c r="H16" i="1"/>
  <c r="F16" i="1"/>
  <c r="E16" i="1"/>
  <c r="C16" i="1"/>
  <c r="B16" i="1"/>
  <c r="J15" i="1"/>
  <c r="D15" i="1"/>
  <c r="J14" i="1"/>
  <c r="D14" i="1"/>
  <c r="J13" i="1"/>
  <c r="D13" i="1"/>
  <c r="J12" i="1"/>
  <c r="D12" i="1"/>
  <c r="J11" i="1"/>
  <c r="D11" i="1"/>
  <c r="J10" i="1"/>
  <c r="D10" i="1"/>
  <c r="J9" i="1"/>
  <c r="D9" i="1"/>
  <c r="J8" i="1"/>
  <c r="D8" i="1"/>
  <c r="J7" i="1"/>
  <c r="D7" i="1"/>
  <c r="J6" i="1"/>
  <c r="D6" i="1"/>
  <c r="M16" i="1" l="1"/>
  <c r="D16" i="1"/>
  <c r="J16" i="1"/>
</calcChain>
</file>

<file path=xl/comments1.xml><?xml version="1.0" encoding="utf-8"?>
<comments xmlns="http://schemas.openxmlformats.org/spreadsheetml/2006/main">
  <authors>
    <author>作成者</author>
  </authors>
  <commentList>
    <comment ref="A6" authorId="0" shapeId="0">
      <text>
        <r>
          <rPr>
            <b/>
            <sz val="9"/>
            <color indexed="81"/>
            <rFont val="ＭＳ Ｐゴシック"/>
            <family val="3"/>
            <charset val="128"/>
          </rPr>
          <t>作成者:</t>
        </r>
        <r>
          <rPr>
            <sz val="9"/>
            <color indexed="81"/>
            <rFont val="ＭＳ Ｐゴシック"/>
            <family val="3"/>
            <charset val="128"/>
          </rPr>
          <t xml:space="preserve">
土地開発公社含む
</t>
        </r>
      </text>
    </comment>
  </commentList>
</comments>
</file>

<file path=xl/sharedStrings.xml><?xml version="1.0" encoding="utf-8"?>
<sst xmlns="http://schemas.openxmlformats.org/spreadsheetml/2006/main" count="3747" uniqueCount="2006">
  <si>
    <t>市</t>
    <rPh sb="0" eb="1">
      <t>シ</t>
    </rPh>
    <phoneticPr fontId="3"/>
  </si>
  <si>
    <t>町村</t>
    <rPh sb="0" eb="2">
      <t>チョウソン</t>
    </rPh>
    <phoneticPr fontId="3"/>
  </si>
  <si>
    <t>計</t>
    <rPh sb="0" eb="1">
      <t>ケイ</t>
    </rPh>
    <phoneticPr fontId="3"/>
  </si>
  <si>
    <t>４　地方公共団体が出資している法人の設立状況</t>
    <rPh sb="2" eb="4">
      <t>チホウ</t>
    </rPh>
    <rPh sb="4" eb="6">
      <t>コウキョウ</t>
    </rPh>
    <rPh sb="6" eb="8">
      <t>ダンタイ</t>
    </rPh>
    <rPh sb="9" eb="11">
      <t>シュッシ</t>
    </rPh>
    <rPh sb="15" eb="17">
      <t>ホウジン</t>
    </rPh>
    <rPh sb="18" eb="20">
      <t>セツリツ</t>
    </rPh>
    <rPh sb="20" eb="22">
      <t>ジョウキョウ</t>
    </rPh>
    <phoneticPr fontId="3"/>
  </si>
  <si>
    <t>(１)　種類別法人数</t>
    <rPh sb="4" eb="7">
      <t>シュルイベツ</t>
    </rPh>
    <rPh sb="7" eb="10">
      <t>ホウジンスウ</t>
    </rPh>
    <phoneticPr fontId="3"/>
  </si>
  <si>
    <t>４　農林水産関係</t>
    <phoneticPr fontId="3"/>
  </si>
  <si>
    <t>５　商工関係</t>
    <phoneticPr fontId="3"/>
  </si>
  <si>
    <t>８　教育文化関係</t>
    <phoneticPr fontId="3"/>
  </si>
  <si>
    <t>10　その他</t>
    <phoneticPr fontId="3"/>
  </si>
  <si>
    <t>全額出資法人</t>
    <phoneticPr fontId="3"/>
  </si>
  <si>
    <t>区         分</t>
    <rPh sb="0" eb="1">
      <t>ク</t>
    </rPh>
    <rPh sb="10" eb="11">
      <t>ブン</t>
    </rPh>
    <phoneticPr fontId="3"/>
  </si>
  <si>
    <t>合       計</t>
    <rPh sb="0" eb="1">
      <t>ゴウ</t>
    </rPh>
    <rPh sb="8" eb="9">
      <t>ケイ</t>
    </rPh>
    <phoneticPr fontId="3"/>
  </si>
  <si>
    <t>そ  の  他</t>
    <rPh sb="6" eb="7">
      <t>タ</t>
    </rPh>
    <phoneticPr fontId="3"/>
  </si>
  <si>
    <t>合         計</t>
    <rPh sb="0" eb="1">
      <t>ゴウ</t>
    </rPh>
    <rPh sb="10" eb="11">
      <t>ケイ</t>
    </rPh>
    <phoneticPr fontId="3"/>
  </si>
  <si>
    <t>※　１つの法人で２つ以上の区分に該当する場合、１つ目の区分で集計。</t>
    <phoneticPr fontId="1"/>
  </si>
  <si>
    <t>１　地域開発都市開発関係</t>
    <phoneticPr fontId="3"/>
  </si>
  <si>
    <t>２　住宅都市サービス関係</t>
    <phoneticPr fontId="3"/>
  </si>
  <si>
    <t>３　観光レジャー関係</t>
    <phoneticPr fontId="3"/>
  </si>
  <si>
    <t>６　社会福祉衛生関係</t>
    <phoneticPr fontId="3"/>
  </si>
  <si>
    <t>７　運輸道路関係</t>
    <rPh sb="6" eb="8">
      <t>カンケイ</t>
    </rPh>
    <phoneticPr fontId="3"/>
  </si>
  <si>
    <t>９　公害自然環境保全関係</t>
    <phoneticPr fontId="3"/>
  </si>
  <si>
    <t>25％以下
出資法人</t>
    <phoneticPr fontId="3"/>
  </si>
  <si>
    <t>(２)　形態別法人数</t>
    <rPh sb="4" eb="6">
      <t>ケイタイ</t>
    </rPh>
    <rPh sb="6" eb="7">
      <t>ベツ</t>
    </rPh>
    <rPh sb="7" eb="10">
      <t>ホウジンスウ</t>
    </rPh>
    <phoneticPr fontId="1"/>
  </si>
  <si>
    <t>区　分</t>
    <rPh sb="0" eb="1">
      <t>ク</t>
    </rPh>
    <rPh sb="2" eb="3">
      <t>ブン</t>
    </rPh>
    <phoneticPr fontId="1"/>
  </si>
  <si>
    <t>民法法人</t>
    <rPh sb="0" eb="2">
      <t>ミンポウ</t>
    </rPh>
    <rPh sb="2" eb="4">
      <t>ホウジン</t>
    </rPh>
    <phoneticPr fontId="1"/>
  </si>
  <si>
    <t>株式会社</t>
    <rPh sb="0" eb="4">
      <t>カブシキガイシャ</t>
    </rPh>
    <phoneticPr fontId="1"/>
  </si>
  <si>
    <t>有限会社</t>
    <rPh sb="0" eb="4">
      <t>ユウゲンガイシャ</t>
    </rPh>
    <phoneticPr fontId="1"/>
  </si>
  <si>
    <t>土地開発
公社</t>
    <rPh sb="0" eb="2">
      <t>トチ</t>
    </rPh>
    <rPh sb="2" eb="4">
      <t>カイハツ</t>
    </rPh>
    <rPh sb="5" eb="7">
      <t>コウシャ</t>
    </rPh>
    <phoneticPr fontId="1"/>
  </si>
  <si>
    <t>合　　計</t>
    <rPh sb="0" eb="1">
      <t>ゴウ</t>
    </rPh>
    <rPh sb="3" eb="4">
      <t>ケイ</t>
    </rPh>
    <phoneticPr fontId="1"/>
  </si>
  <si>
    <t>財団法人</t>
    <rPh sb="0" eb="4">
      <t>ザイダンホウジン</t>
    </rPh>
    <phoneticPr fontId="1"/>
  </si>
  <si>
    <t>社団法人</t>
    <rPh sb="0" eb="4">
      <t>シャダンホウジン</t>
    </rPh>
    <phoneticPr fontId="1"/>
  </si>
  <si>
    <t>小　計</t>
    <rPh sb="0" eb="1">
      <t>ショウ</t>
    </rPh>
    <rPh sb="2" eb="3">
      <t>ケイ</t>
    </rPh>
    <phoneticPr fontId="1"/>
  </si>
  <si>
    <t>市</t>
    <rPh sb="0" eb="1">
      <t>シ</t>
    </rPh>
    <phoneticPr fontId="1"/>
  </si>
  <si>
    <t>町　村</t>
    <rPh sb="0" eb="1">
      <t>マチ</t>
    </rPh>
    <rPh sb="2" eb="3">
      <t>ムラ</t>
    </rPh>
    <phoneticPr fontId="1"/>
  </si>
  <si>
    <t>合　計</t>
    <rPh sb="0" eb="1">
      <t>ゴウ</t>
    </rPh>
    <rPh sb="2" eb="3">
      <t>ケイ</t>
    </rPh>
    <phoneticPr fontId="1"/>
  </si>
  <si>
    <t>※　財団法人及び社団法人は一般、公益合わせて集計</t>
    <rPh sb="2" eb="4">
      <t>ザイダン</t>
    </rPh>
    <rPh sb="4" eb="6">
      <t>ホウジン</t>
    </rPh>
    <rPh sb="6" eb="7">
      <t>オヨ</t>
    </rPh>
    <rPh sb="8" eb="10">
      <t>シャダン</t>
    </rPh>
    <rPh sb="10" eb="12">
      <t>ホウジン</t>
    </rPh>
    <rPh sb="13" eb="15">
      <t>イッパン</t>
    </rPh>
    <rPh sb="16" eb="18">
      <t>コウエキ</t>
    </rPh>
    <rPh sb="18" eb="19">
      <t>ア</t>
    </rPh>
    <rPh sb="22" eb="24">
      <t>シュウケイ</t>
    </rPh>
    <phoneticPr fontId="1"/>
  </si>
  <si>
    <t>（平成30年４月１日現在）</t>
    <phoneticPr fontId="3"/>
  </si>
  <si>
    <t>（平成30年４月１日現在）</t>
    <rPh sb="1" eb="3">
      <t>ヘイセイ</t>
    </rPh>
    <rPh sb="5" eb="6">
      <t>ネン</t>
    </rPh>
    <rPh sb="7" eb="8">
      <t>ガツ</t>
    </rPh>
    <rPh sb="9" eb="10">
      <t>ニチ</t>
    </rPh>
    <rPh sb="10" eb="12">
      <t>ゲンザイ</t>
    </rPh>
    <phoneticPr fontId="1"/>
  </si>
  <si>
    <t>総計</t>
    <rPh sb="0" eb="2">
      <t>ソウケイ</t>
    </rPh>
    <phoneticPr fontId="1"/>
  </si>
  <si>
    <t>市町村計</t>
    <rPh sb="0" eb="3">
      <t>シチョウソン</t>
    </rPh>
    <rPh sb="3" eb="4">
      <t>ケイ</t>
    </rPh>
    <phoneticPr fontId="1"/>
  </si>
  <si>
    <t>計</t>
    <rPh sb="0" eb="1">
      <t>ケイ</t>
    </rPh>
    <phoneticPr fontId="1"/>
  </si>
  <si>
    <t>他</t>
    <rPh sb="0" eb="1">
      <t>ホカ</t>
    </rPh>
    <phoneticPr fontId="1"/>
  </si>
  <si>
    <t>公</t>
    <rPh sb="0" eb="1">
      <t>コウ</t>
    </rPh>
    <phoneticPr fontId="1"/>
  </si>
  <si>
    <t>教</t>
    <rPh sb="0" eb="1">
      <t>キョウ</t>
    </rPh>
    <phoneticPr fontId="1"/>
  </si>
  <si>
    <t>運</t>
    <rPh sb="0" eb="1">
      <t>ウン</t>
    </rPh>
    <phoneticPr fontId="1"/>
  </si>
  <si>
    <t>社</t>
    <rPh sb="0" eb="1">
      <t>シャ</t>
    </rPh>
    <phoneticPr fontId="1"/>
  </si>
  <si>
    <t>商</t>
    <rPh sb="0" eb="1">
      <t>ショウ</t>
    </rPh>
    <phoneticPr fontId="1"/>
  </si>
  <si>
    <t>農</t>
    <rPh sb="0" eb="1">
      <t>ノウ</t>
    </rPh>
    <phoneticPr fontId="1"/>
  </si>
  <si>
    <t>観</t>
    <rPh sb="0" eb="1">
      <t>カン</t>
    </rPh>
    <phoneticPr fontId="1"/>
  </si>
  <si>
    <t>住</t>
    <rPh sb="0" eb="1">
      <t>ジュウ</t>
    </rPh>
    <phoneticPr fontId="1"/>
  </si>
  <si>
    <t>地</t>
    <rPh sb="0" eb="1">
      <t>チ</t>
    </rPh>
    <phoneticPr fontId="1"/>
  </si>
  <si>
    <t>町村　その他法人</t>
    <rPh sb="0" eb="2">
      <t>チョウソン</t>
    </rPh>
    <rPh sb="5" eb="6">
      <t>タ</t>
    </rPh>
    <rPh sb="6" eb="8">
      <t>ホウジン</t>
    </rPh>
    <phoneticPr fontId="1"/>
  </si>
  <si>
    <t>市　その他法人</t>
    <rPh sb="0" eb="1">
      <t>シ</t>
    </rPh>
    <rPh sb="4" eb="5">
      <t>タ</t>
    </rPh>
    <rPh sb="5" eb="7">
      <t>ホウジン</t>
    </rPh>
    <phoneticPr fontId="1"/>
  </si>
  <si>
    <t>町村　25%以下出資法人</t>
    <rPh sb="0" eb="2">
      <t>チョウソン</t>
    </rPh>
    <phoneticPr fontId="1"/>
  </si>
  <si>
    <t>市　25%以下出資法人</t>
    <rPh sb="0" eb="1">
      <t>シ</t>
    </rPh>
    <phoneticPr fontId="1"/>
  </si>
  <si>
    <t>上記合計</t>
    <rPh sb="0" eb="2">
      <t>ジョウキ</t>
    </rPh>
    <rPh sb="2" eb="4">
      <t>ゴウケイ</t>
    </rPh>
    <phoneticPr fontId="1"/>
  </si>
  <si>
    <t>←町村の「他」</t>
    <rPh sb="5" eb="6">
      <t>ホカ</t>
    </rPh>
    <phoneticPr fontId="1"/>
  </si>
  <si>
    <t>←町村の「公」</t>
    <rPh sb="5" eb="6">
      <t>コウ</t>
    </rPh>
    <phoneticPr fontId="1"/>
  </si>
  <si>
    <t>←町村の「教」</t>
    <rPh sb="5" eb="6">
      <t>キョウ</t>
    </rPh>
    <phoneticPr fontId="1"/>
  </si>
  <si>
    <t>←町村の「運」</t>
    <rPh sb="5" eb="6">
      <t>ウン</t>
    </rPh>
    <phoneticPr fontId="1"/>
  </si>
  <si>
    <t>←町村の「社」</t>
    <rPh sb="5" eb="6">
      <t>シャ</t>
    </rPh>
    <phoneticPr fontId="1"/>
  </si>
  <si>
    <t>←町村の「商」</t>
    <rPh sb="5" eb="6">
      <t>ショウ</t>
    </rPh>
    <phoneticPr fontId="1"/>
  </si>
  <si>
    <t>←町村の「農」</t>
    <rPh sb="5" eb="6">
      <t>ノウ</t>
    </rPh>
    <phoneticPr fontId="1"/>
  </si>
  <si>
    <t>←町村の「観」</t>
    <rPh sb="5" eb="6">
      <t>カン</t>
    </rPh>
    <phoneticPr fontId="1"/>
  </si>
  <si>
    <t>←町村の「住」</t>
    <rPh sb="5" eb="6">
      <t>ス</t>
    </rPh>
    <phoneticPr fontId="1"/>
  </si>
  <si>
    <t>←町村の「地」</t>
    <rPh sb="5" eb="6">
      <t>チ</t>
    </rPh>
    <phoneticPr fontId="1"/>
  </si>
  <si>
    <t>町村　全額出資法人</t>
    <rPh sb="0" eb="1">
      <t>マチ</t>
    </rPh>
    <rPh sb="1" eb="2">
      <t>ムラ</t>
    </rPh>
    <rPh sb="3" eb="5">
      <t>ゼンガク</t>
    </rPh>
    <rPh sb="5" eb="7">
      <t>シュッシ</t>
    </rPh>
    <rPh sb="7" eb="9">
      <t>ホウジン</t>
    </rPh>
    <phoneticPr fontId="1"/>
  </si>
  <si>
    <t>←市の「他」</t>
    <rPh sb="1" eb="2">
      <t>シ</t>
    </rPh>
    <rPh sb="4" eb="5">
      <t>ホカ</t>
    </rPh>
    <phoneticPr fontId="1"/>
  </si>
  <si>
    <t>←市の「公」</t>
    <rPh sb="1" eb="2">
      <t>シ</t>
    </rPh>
    <rPh sb="4" eb="5">
      <t>コウ</t>
    </rPh>
    <phoneticPr fontId="1"/>
  </si>
  <si>
    <t>←市の「教」</t>
    <rPh sb="1" eb="2">
      <t>シ</t>
    </rPh>
    <rPh sb="4" eb="5">
      <t>キョウ</t>
    </rPh>
    <phoneticPr fontId="1"/>
  </si>
  <si>
    <t>←市の「運」</t>
    <rPh sb="1" eb="2">
      <t>シ</t>
    </rPh>
    <rPh sb="4" eb="5">
      <t>ウン</t>
    </rPh>
    <phoneticPr fontId="1"/>
  </si>
  <si>
    <t>←市の「社」</t>
    <rPh sb="1" eb="2">
      <t>シ</t>
    </rPh>
    <rPh sb="4" eb="5">
      <t>シャ</t>
    </rPh>
    <phoneticPr fontId="1"/>
  </si>
  <si>
    <t>←市の「商」</t>
    <rPh sb="1" eb="2">
      <t>シ</t>
    </rPh>
    <rPh sb="4" eb="5">
      <t>ショウ</t>
    </rPh>
    <phoneticPr fontId="1"/>
  </si>
  <si>
    <t>←市の「農」</t>
    <rPh sb="1" eb="2">
      <t>シ</t>
    </rPh>
    <rPh sb="4" eb="5">
      <t>ノウ</t>
    </rPh>
    <phoneticPr fontId="1"/>
  </si>
  <si>
    <t>←市の「観」</t>
    <rPh sb="1" eb="2">
      <t>シ</t>
    </rPh>
    <rPh sb="4" eb="5">
      <t>カン</t>
    </rPh>
    <phoneticPr fontId="1"/>
  </si>
  <si>
    <t>←市の「住」</t>
    <rPh sb="1" eb="2">
      <t>シ</t>
    </rPh>
    <rPh sb="4" eb="5">
      <t>ス</t>
    </rPh>
    <phoneticPr fontId="1"/>
  </si>
  <si>
    <t>←市の「地」</t>
    <rPh sb="1" eb="2">
      <t>シ</t>
    </rPh>
    <rPh sb="4" eb="5">
      <t>チ</t>
    </rPh>
    <phoneticPr fontId="1"/>
  </si>
  <si>
    <t>町村</t>
    <rPh sb="0" eb="2">
      <t>チョウソン</t>
    </rPh>
    <phoneticPr fontId="1"/>
  </si>
  <si>
    <t>市町村</t>
    <rPh sb="0" eb="3">
      <t>シチョウソン</t>
    </rPh>
    <phoneticPr fontId="1"/>
  </si>
  <si>
    <t>市　全額出資法人</t>
    <rPh sb="0" eb="1">
      <t>シ</t>
    </rPh>
    <rPh sb="2" eb="4">
      <t>ゼンガク</t>
    </rPh>
    <rPh sb="4" eb="6">
      <t>シュッシ</t>
    </rPh>
    <rPh sb="6" eb="8">
      <t>ホウジン</t>
    </rPh>
    <phoneticPr fontId="1"/>
  </si>
  <si>
    <t>中標津町北中2番地5</t>
  </si>
  <si>
    <t>都市緑化・公園緑地の管理運営</t>
    <phoneticPr fontId="1"/>
  </si>
  <si>
    <t>地</t>
  </si>
  <si>
    <t>平13．12．５</t>
  </si>
  <si>
    <t>株</t>
  </si>
  <si>
    <t>中標津都市施設管理センター</t>
  </si>
  <si>
    <t>中標津町東2条南3丁目1番地</t>
  </si>
  <si>
    <t>総合文化会館の管理運営及び文化・スポーツの振興事業</t>
    <phoneticPr fontId="1"/>
  </si>
  <si>
    <t>教</t>
  </si>
  <si>
    <t>平３．４．１</t>
  </si>
  <si>
    <t>財</t>
  </si>
  <si>
    <t>中標津町文化スポーツ振興財団</t>
  </si>
  <si>
    <t>中標津町北中16番地9</t>
  </si>
  <si>
    <t>空港ビル施設の維持管理、空港利用施設の賃貸</t>
  </si>
  <si>
    <t>他</t>
  </si>
  <si>
    <t>昭62．12．９</t>
  </si>
  <si>
    <t>根室中標津空港ビル</t>
  </si>
  <si>
    <t>中標津町丸山2丁目26番地</t>
  </si>
  <si>
    <t>自動車関係教習</t>
  </si>
  <si>
    <t>昭44．４．10</t>
  </si>
  <si>
    <t>中標津町自動車学校</t>
  </si>
  <si>
    <t>中標津町</t>
    <rPh sb="0" eb="4">
      <t>ナカシベツチョウ</t>
    </rPh>
    <phoneticPr fontId="1"/>
  </si>
  <si>
    <t>別海町別海2番地</t>
    <phoneticPr fontId="1"/>
  </si>
  <si>
    <t>家畜排せつ物の購入、産業廃棄物処理、消化液及び敷料販売、売電</t>
    <phoneticPr fontId="1"/>
  </si>
  <si>
    <t>平25．10．10</t>
    <rPh sb="0" eb="1">
      <t>ヘイ</t>
    </rPh>
    <phoneticPr fontId="1"/>
  </si>
  <si>
    <t>株</t>
    <rPh sb="0" eb="1">
      <t>カブ</t>
    </rPh>
    <phoneticPr fontId="1"/>
  </si>
  <si>
    <t>別海バイオガス発電</t>
    <rPh sb="0" eb="2">
      <t>ベツカイ</t>
    </rPh>
    <rPh sb="7" eb="9">
      <t>ハツデン</t>
    </rPh>
    <phoneticPr fontId="1"/>
  </si>
  <si>
    <t>別海町別海132番地2</t>
  </si>
  <si>
    <t>牛乳並びに乳製品の開発及び製造販売、農水物の加工体験</t>
  </si>
  <si>
    <t>農</t>
  </si>
  <si>
    <t>平13．８．１</t>
  </si>
  <si>
    <t>べつかい乳業興社</t>
  </si>
  <si>
    <t>別海町西春別347番地63</t>
  </si>
  <si>
    <t>酪農の担い手の確保・育成</t>
    <phoneticPr fontId="1"/>
  </si>
  <si>
    <t>平８．12．17</t>
  </si>
  <si>
    <t>有</t>
  </si>
  <si>
    <t>別海町酪農研修牧場</t>
  </si>
  <si>
    <t>別海町野付63</t>
  </si>
  <si>
    <t>観光施設の管理運営</t>
    <phoneticPr fontId="20"/>
  </si>
  <si>
    <t>観</t>
  </si>
  <si>
    <t>昭57．11．17</t>
  </si>
  <si>
    <t>別海町観光開発公社</t>
  </si>
  <si>
    <t>別海町</t>
    <rPh sb="0" eb="3">
      <t>ベッカイチョウ</t>
    </rPh>
    <phoneticPr fontId="1"/>
  </si>
  <si>
    <t>白糠町コイトイ40番地3</t>
  </si>
  <si>
    <t>白糠町から委託を受けた事業の執行、物産センターの運営</t>
  </si>
  <si>
    <t>昭48．４．10</t>
  </si>
  <si>
    <t>白糠町振興公社</t>
  </si>
  <si>
    <t>白糠町</t>
    <rPh sb="0" eb="3">
      <t>シラヌカチョウ</t>
    </rPh>
    <phoneticPr fontId="1"/>
  </si>
  <si>
    <t>鶴居村鶴居西1丁目1番地</t>
  </si>
  <si>
    <t>遊園地・娯楽施設の運営並びに管理</t>
    <phoneticPr fontId="1"/>
  </si>
  <si>
    <t>平４．４．１</t>
  </si>
  <si>
    <t>鶴居村振興公社</t>
  </si>
  <si>
    <t>鶴居村</t>
    <rPh sb="0" eb="3">
      <t>ツルイムラ</t>
    </rPh>
    <phoneticPr fontId="1"/>
  </si>
  <si>
    <t>弟子屈町中央1丁目6番17号</t>
  </si>
  <si>
    <t>観光事業に関する企画広告宣伝等の業務、レストハウス等の観光施設の管理運営、観光土産品等の製造及び販売、食堂の経営</t>
  </si>
  <si>
    <t>昭52．９．30</t>
  </si>
  <si>
    <t>弟子屈町振興公社</t>
  </si>
  <si>
    <t>弟子屈町</t>
    <rPh sb="0" eb="4">
      <t>テシカガチョウ</t>
    </rPh>
    <phoneticPr fontId="1"/>
  </si>
  <si>
    <t>標茶町開運9丁目6番地</t>
    <rPh sb="3" eb="5">
      <t>カイウン</t>
    </rPh>
    <rPh sb="6" eb="8">
      <t>チョウメ</t>
    </rPh>
    <rPh sb="9" eb="11">
      <t>バンチ</t>
    </rPh>
    <phoneticPr fontId="1"/>
  </si>
  <si>
    <t>草地型酪農経営の模範となる農業生産法人の運営と農業生産高の維持向上</t>
    <rPh sb="0" eb="2">
      <t>クサチ</t>
    </rPh>
    <rPh sb="2" eb="3">
      <t>カタ</t>
    </rPh>
    <rPh sb="3" eb="5">
      <t>ラクノウ</t>
    </rPh>
    <rPh sb="5" eb="7">
      <t>ケイエイ</t>
    </rPh>
    <rPh sb="8" eb="10">
      <t>モハン</t>
    </rPh>
    <rPh sb="13" eb="15">
      <t>ノウギョウ</t>
    </rPh>
    <rPh sb="15" eb="17">
      <t>セイサン</t>
    </rPh>
    <rPh sb="17" eb="19">
      <t>ホウジン</t>
    </rPh>
    <rPh sb="20" eb="22">
      <t>ウンエイ</t>
    </rPh>
    <rPh sb="23" eb="25">
      <t>ノウギョウ</t>
    </rPh>
    <rPh sb="25" eb="27">
      <t>セイサン</t>
    </rPh>
    <rPh sb="27" eb="28">
      <t>ダカ</t>
    </rPh>
    <rPh sb="29" eb="31">
      <t>イジ</t>
    </rPh>
    <rPh sb="31" eb="33">
      <t>コウジョウ</t>
    </rPh>
    <phoneticPr fontId="1"/>
  </si>
  <si>
    <t>平25．11．25</t>
    <phoneticPr fontId="1"/>
  </si>
  <si>
    <t>株</t>
    <phoneticPr fontId="1"/>
  </si>
  <si>
    <t>株式会社　ＴＡＣＳしべちゃ</t>
    <rPh sb="0" eb="4">
      <t>カブシキガイシャ</t>
    </rPh>
    <phoneticPr fontId="1"/>
  </si>
  <si>
    <t>標茶町字コッタロ原野127番地10</t>
  </si>
  <si>
    <t>標茶町から指定管理者として指定を受けた宿泊施設及び観光施設の管理運営</t>
  </si>
  <si>
    <t>昭53．９．４</t>
  </si>
  <si>
    <t>標茶町観光開発公社</t>
  </si>
  <si>
    <t>標茶町</t>
    <rPh sb="0" eb="3">
      <t>シベチャチョウ</t>
    </rPh>
    <phoneticPr fontId="1"/>
  </si>
  <si>
    <t>浜中町茶内栄61番地</t>
  </si>
  <si>
    <t>新規就農者の育成と確保</t>
  </si>
  <si>
    <t>平16．11．９</t>
  </si>
  <si>
    <t>浜中町就農者研修牧場</t>
  </si>
  <si>
    <t>浜中町</t>
    <rPh sb="0" eb="3">
      <t>ハマナカチョウ</t>
    </rPh>
    <phoneticPr fontId="1"/>
  </si>
  <si>
    <t>厚岸町住の江2丁目2番地</t>
  </si>
  <si>
    <t>特産品の販売・飲食店の運営</t>
    <phoneticPr fontId="1"/>
  </si>
  <si>
    <t>平５．６．１</t>
  </si>
  <si>
    <t>厚岸味覚ターミナル</t>
  </si>
  <si>
    <t>厚岸町</t>
    <rPh sb="0" eb="3">
      <t>アツキシチョウ</t>
    </rPh>
    <phoneticPr fontId="1"/>
  </si>
  <si>
    <t>釧路町字達古武65番地2</t>
  </si>
  <si>
    <t>町が設置する公共的施設の管理委託</t>
  </si>
  <si>
    <t>平４．３．27</t>
  </si>
  <si>
    <t>釧路町振興公社</t>
  </si>
  <si>
    <t>釧路町</t>
    <rPh sb="0" eb="3">
      <t>クシロチョウ</t>
    </rPh>
    <phoneticPr fontId="1"/>
  </si>
  <si>
    <t>浦幌町字万年353番地70</t>
  </si>
  <si>
    <t>農林水産物の品種改良・製品開発販売・公共施設の管理運営</t>
    <phoneticPr fontId="1"/>
  </si>
  <si>
    <t>商</t>
  </si>
  <si>
    <t>昭63．12．22</t>
  </si>
  <si>
    <t>ユーエム</t>
  </si>
  <si>
    <t>浦幌町</t>
    <phoneticPr fontId="1"/>
  </si>
  <si>
    <t>陸別町東1条3丁目1番地</t>
    <rPh sb="10" eb="12">
      <t>バンチ</t>
    </rPh>
    <phoneticPr fontId="1"/>
  </si>
  <si>
    <t>特産品等の加工・販売</t>
    <phoneticPr fontId="1"/>
  </si>
  <si>
    <t>昭58．８．27</t>
  </si>
  <si>
    <t>陸別町振興公社</t>
  </si>
  <si>
    <t>陸別町</t>
    <rPh sb="0" eb="3">
      <t>リクベツチョウ</t>
    </rPh>
    <phoneticPr fontId="1"/>
  </si>
  <si>
    <t>本別町南4丁目175番地12</t>
  </si>
  <si>
    <t>ＯＡ器機の販売、ソフトの開発販売</t>
  </si>
  <si>
    <t>昭63．７．30</t>
  </si>
  <si>
    <t>本別システム総合研究所</t>
  </si>
  <si>
    <t>本別町</t>
    <rPh sb="0" eb="3">
      <t>ホンベツチョウ</t>
    </rPh>
    <phoneticPr fontId="1"/>
  </si>
  <si>
    <t>池田町字西2条11丁目1番地11</t>
    <rPh sb="0" eb="3">
      <t>イケダチョウ</t>
    </rPh>
    <rPh sb="3" eb="4">
      <t>アザ</t>
    </rPh>
    <rPh sb="4" eb="5">
      <t>ニシ</t>
    </rPh>
    <rPh sb="6" eb="7">
      <t>ジョウ</t>
    </rPh>
    <rPh sb="9" eb="11">
      <t>チョウメ</t>
    </rPh>
    <rPh sb="12" eb="14">
      <t>バンチ</t>
    </rPh>
    <phoneticPr fontId="1"/>
  </si>
  <si>
    <t>牛肉製品の加工、販売</t>
  </si>
  <si>
    <t>昭62．５．16</t>
  </si>
  <si>
    <t>十勝池田食品</t>
  </si>
  <si>
    <t>池田町</t>
    <rPh sb="0" eb="3">
      <t>イケダチョウ</t>
    </rPh>
    <phoneticPr fontId="1"/>
  </si>
  <si>
    <t>幕別町字新和162-128</t>
    <phoneticPr fontId="1"/>
  </si>
  <si>
    <t>農地流動化対策事業、担い手確保育成対策事業、農業情報提供事業、農業者研修事業</t>
  </si>
  <si>
    <t>平14．６．25</t>
  </si>
  <si>
    <t>幕別町農業振興公社</t>
  </si>
  <si>
    <t>幕別町忠類白銀町384-1</t>
    <phoneticPr fontId="1"/>
  </si>
  <si>
    <t>温泉施設経営</t>
  </si>
  <si>
    <t>平５．10．25</t>
    <phoneticPr fontId="1"/>
  </si>
  <si>
    <t>忠類振興公社</t>
  </si>
  <si>
    <t>幕別町札内稔町57-3</t>
    <phoneticPr fontId="1"/>
  </si>
  <si>
    <t>運動施設等の設置・管理・運営</t>
    <phoneticPr fontId="1"/>
  </si>
  <si>
    <t>昭62．７．20</t>
  </si>
  <si>
    <t>幕別町地域振興公社</t>
  </si>
  <si>
    <t>幕別町</t>
    <rPh sb="0" eb="3">
      <t>マクベツチョウ</t>
    </rPh>
    <phoneticPr fontId="1"/>
  </si>
  <si>
    <t>広尾町会所前3丁目</t>
  </si>
  <si>
    <t>農林水産物卸し・小売り</t>
    <phoneticPr fontId="1"/>
  </si>
  <si>
    <t>昭58．11．１</t>
  </si>
  <si>
    <t>広尾産業流通振興公社</t>
  </si>
  <si>
    <t>広尾町字茂寄936</t>
  </si>
  <si>
    <t>共同排水処理施設運営</t>
  </si>
  <si>
    <t>公</t>
  </si>
  <si>
    <t>昭52．11．21</t>
  </si>
  <si>
    <t>社</t>
  </si>
  <si>
    <t>広尾町水産加工排水処理公社</t>
  </si>
  <si>
    <t>広尾町</t>
    <rPh sb="0" eb="3">
      <t>ヒロオチョウ</t>
    </rPh>
    <phoneticPr fontId="1"/>
  </si>
  <si>
    <t>大樹町寿通1丁目11番地</t>
    <rPh sb="0" eb="3">
      <t>タイキチョウ</t>
    </rPh>
    <rPh sb="3" eb="5">
      <t>コトブキドオリ</t>
    </rPh>
    <rPh sb="6" eb="8">
      <t>チョウメ</t>
    </rPh>
    <rPh sb="10" eb="12">
      <t>バンチ</t>
    </rPh>
    <phoneticPr fontId="1"/>
  </si>
  <si>
    <t>宇宙関連機器の開発</t>
    <rPh sb="0" eb="2">
      <t>ウチュウ</t>
    </rPh>
    <rPh sb="2" eb="4">
      <t>カンレン</t>
    </rPh>
    <rPh sb="4" eb="6">
      <t>キキ</t>
    </rPh>
    <rPh sb="7" eb="9">
      <t>カイハツ</t>
    </rPh>
    <phoneticPr fontId="1"/>
  </si>
  <si>
    <t>平16．12．７</t>
    <phoneticPr fontId="1"/>
  </si>
  <si>
    <t>北海道衛星株式会社</t>
    <rPh sb="0" eb="3">
      <t>ホッカイドウ</t>
    </rPh>
    <rPh sb="3" eb="5">
      <t>エイセイ</t>
    </rPh>
    <rPh sb="5" eb="9">
      <t>カブシキガイシャ</t>
    </rPh>
    <phoneticPr fontId="1"/>
  </si>
  <si>
    <t>大樹町</t>
    <rPh sb="0" eb="3">
      <t>タイキチョウ</t>
    </rPh>
    <phoneticPr fontId="1"/>
  </si>
  <si>
    <t>更別村字弘和464-1</t>
    <phoneticPr fontId="1"/>
  </si>
  <si>
    <t>公園、オートキャンプ場、道の駅及び付帯施設の管理地場産品販売とレストラン管理運営</t>
    <rPh sb="36" eb="38">
      <t>カンリ</t>
    </rPh>
    <rPh sb="38" eb="40">
      <t>ウンエイ</t>
    </rPh>
    <phoneticPr fontId="1"/>
  </si>
  <si>
    <t>平11．３．１</t>
  </si>
  <si>
    <t>さらべつ産業振興公社</t>
  </si>
  <si>
    <t>更別村</t>
    <rPh sb="0" eb="3">
      <t>サラベツムラ</t>
    </rPh>
    <phoneticPr fontId="1"/>
  </si>
  <si>
    <t>芽室町中美生2線42</t>
  </si>
  <si>
    <t>宿泊施設、スキー場、キャンプ場、公園施設、牧場の管理運営</t>
  </si>
  <si>
    <t>平14．３．６</t>
  </si>
  <si>
    <t>めむろ新嵐山</t>
    <phoneticPr fontId="1"/>
  </si>
  <si>
    <t>芽室町</t>
    <rPh sb="0" eb="3">
      <t>メムロチョウ</t>
    </rPh>
    <phoneticPr fontId="1"/>
  </si>
  <si>
    <t>新得町元町110番地</t>
    <rPh sb="0" eb="3">
      <t>シントクチョウ</t>
    </rPh>
    <rPh sb="3" eb="5">
      <t>モトマチ</t>
    </rPh>
    <rPh sb="8" eb="10">
      <t>バンチ</t>
    </rPh>
    <phoneticPr fontId="1"/>
  </si>
  <si>
    <t>庁舎等の警備及び清掃、一般廃棄物受入等</t>
  </si>
  <si>
    <t>他</t>
    <rPh sb="0" eb="1">
      <t>タ</t>
    </rPh>
    <phoneticPr fontId="1"/>
  </si>
  <si>
    <t>昭61．７．４</t>
    <rPh sb="0" eb="1">
      <t>アキラ</t>
    </rPh>
    <phoneticPr fontId="1"/>
  </si>
  <si>
    <t>有</t>
    <rPh sb="0" eb="1">
      <t>ユウ</t>
    </rPh>
    <phoneticPr fontId="1"/>
  </si>
  <si>
    <t>狩勝振興</t>
  </si>
  <si>
    <t>新得町字新内西1線142</t>
  </si>
  <si>
    <t>草地の利用、維持管理、牧場施設備品家畜の飼育管理</t>
  </si>
  <si>
    <t>昭60．５．28</t>
  </si>
  <si>
    <t>新得町畜産振興公社</t>
  </si>
  <si>
    <t>新得町本通北6丁目</t>
    <rPh sb="0" eb="3">
      <t>シントクチョウ</t>
    </rPh>
    <rPh sb="3" eb="5">
      <t>ホンドオリ</t>
    </rPh>
    <rPh sb="5" eb="6">
      <t>キタ</t>
    </rPh>
    <rPh sb="7" eb="9">
      <t>チョウメ</t>
    </rPh>
    <phoneticPr fontId="1"/>
  </si>
  <si>
    <t>自動車運転免許教習所</t>
    <phoneticPr fontId="1"/>
  </si>
  <si>
    <t>昭58．３．14</t>
    <rPh sb="0" eb="1">
      <t>アキラ</t>
    </rPh>
    <phoneticPr fontId="1"/>
  </si>
  <si>
    <t>新得モータースクール</t>
  </si>
  <si>
    <t>新得町3条南4丁目</t>
  </si>
  <si>
    <t>旅館業</t>
  </si>
  <si>
    <t>昭51．10．25</t>
  </si>
  <si>
    <t>新得観光振興公社</t>
  </si>
  <si>
    <t>新得町</t>
    <rPh sb="0" eb="3">
      <t>シントクチョウ</t>
    </rPh>
    <phoneticPr fontId="1"/>
  </si>
  <si>
    <t>上士幌町字上士幌東3線235番地9</t>
    <rPh sb="0" eb="4">
      <t>カミ</t>
    </rPh>
    <rPh sb="4" eb="5">
      <t>アザ</t>
    </rPh>
    <rPh sb="5" eb="8">
      <t>カ</t>
    </rPh>
    <rPh sb="8" eb="9">
      <t>ヒガシ</t>
    </rPh>
    <rPh sb="10" eb="11">
      <t>セン</t>
    </rPh>
    <rPh sb="14" eb="16">
      <t>バンチ</t>
    </rPh>
    <phoneticPr fontId="20"/>
  </si>
  <si>
    <t>町民福祉の推進、生涯活躍できるまちづくり、移住促進事業</t>
    <rPh sb="0" eb="2">
      <t>チョウミン</t>
    </rPh>
    <rPh sb="2" eb="4">
      <t>フクシ</t>
    </rPh>
    <rPh sb="5" eb="7">
      <t>スイシン</t>
    </rPh>
    <rPh sb="8" eb="10">
      <t>ショウガイ</t>
    </rPh>
    <rPh sb="10" eb="12">
      <t>カツヤク</t>
    </rPh>
    <rPh sb="21" eb="23">
      <t>イジュウ</t>
    </rPh>
    <rPh sb="23" eb="25">
      <t>ソクシン</t>
    </rPh>
    <rPh sb="25" eb="27">
      <t>ジギョウ</t>
    </rPh>
    <phoneticPr fontId="20"/>
  </si>
  <si>
    <t>他</t>
    <phoneticPr fontId="20"/>
  </si>
  <si>
    <t>平29．９．４</t>
    <rPh sb="0" eb="1">
      <t>ヒラ</t>
    </rPh>
    <phoneticPr fontId="20"/>
  </si>
  <si>
    <t>株</t>
    <rPh sb="0" eb="1">
      <t>カブ</t>
    </rPh>
    <phoneticPr fontId="20"/>
  </si>
  <si>
    <t>株式会社生涯活躍のまちかみしほろ</t>
    <rPh sb="0" eb="2">
      <t>カブシキ</t>
    </rPh>
    <rPh sb="2" eb="4">
      <t>カイシャ</t>
    </rPh>
    <rPh sb="4" eb="6">
      <t>ショウガイ</t>
    </rPh>
    <rPh sb="6" eb="8">
      <t>カツヤク</t>
    </rPh>
    <phoneticPr fontId="20"/>
  </si>
  <si>
    <t>上士幌町</t>
    <rPh sb="0" eb="4">
      <t>カミ</t>
    </rPh>
    <phoneticPr fontId="20"/>
  </si>
  <si>
    <t>士幌町字下居辺西2線134</t>
  </si>
  <si>
    <t>平13．５．１</t>
  </si>
  <si>
    <t>ベリオーレ</t>
    <phoneticPr fontId="1"/>
  </si>
  <si>
    <t>士幌町</t>
    <rPh sb="0" eb="3">
      <t>シホロチョウ</t>
    </rPh>
    <phoneticPr fontId="1"/>
  </si>
  <si>
    <t>大空町東藻琴末広393番地</t>
  </si>
  <si>
    <t>観光施設管理運営</t>
  </si>
  <si>
    <t>平６．４．１</t>
  </si>
  <si>
    <t>東藻琴芝桜公園管理公社</t>
    <rPh sb="0" eb="1">
      <t>ヒガシ</t>
    </rPh>
    <rPh sb="1" eb="3">
      <t>モコト</t>
    </rPh>
    <rPh sb="3" eb="5">
      <t>シバザクラ</t>
    </rPh>
    <rPh sb="5" eb="7">
      <t>コウエン</t>
    </rPh>
    <rPh sb="7" eb="9">
      <t>カンリ</t>
    </rPh>
    <rPh sb="9" eb="11">
      <t>コウシャ</t>
    </rPh>
    <phoneticPr fontId="1"/>
  </si>
  <si>
    <t>大空町女満別昭和96番地1</t>
  </si>
  <si>
    <t>地域特産品の開発販売、公共施設（農業関連施設他）の管理</t>
    <rPh sb="22" eb="23">
      <t>ホカ</t>
    </rPh>
    <phoneticPr fontId="1"/>
  </si>
  <si>
    <t>昭59．12．18</t>
  </si>
  <si>
    <t>めまんべつ産業開発公社</t>
  </si>
  <si>
    <t>大空町女満別西3条4丁目1番地</t>
  </si>
  <si>
    <t>社会教育事業の実施、文化会館の管理運営、公共施設（教育関連施設他）の管理</t>
    <rPh sb="31" eb="32">
      <t>ホカ</t>
    </rPh>
    <rPh sb="34" eb="36">
      <t>カンリ</t>
    </rPh>
    <phoneticPr fontId="1"/>
  </si>
  <si>
    <t>昭53．12．３</t>
  </si>
  <si>
    <t>大空町青少年育成協会</t>
    <rPh sb="0" eb="2">
      <t>オオゾラ</t>
    </rPh>
    <rPh sb="2" eb="3">
      <t>チョウ</t>
    </rPh>
    <phoneticPr fontId="1"/>
  </si>
  <si>
    <t>大空町</t>
    <rPh sb="0" eb="1">
      <t>オオ</t>
    </rPh>
    <rPh sb="1" eb="2">
      <t>ソラ</t>
    </rPh>
    <rPh sb="2" eb="3">
      <t>チョウ</t>
    </rPh>
    <phoneticPr fontId="1"/>
  </si>
  <si>
    <t>雄武町字幌内932番地28</t>
  </si>
  <si>
    <t>牧場の管理受託事業ほか</t>
  </si>
  <si>
    <t>平12．７．３</t>
  </si>
  <si>
    <t>おうむアグリファーム</t>
  </si>
  <si>
    <t>雄武町字沢木346番地3</t>
  </si>
  <si>
    <t>温泉宿泊施設管理運営</t>
  </si>
  <si>
    <t>平９．12．10</t>
  </si>
  <si>
    <t>雄武町観光開発</t>
  </si>
  <si>
    <t>雄武町</t>
    <rPh sb="0" eb="3">
      <t>オウムチョウ</t>
    </rPh>
    <phoneticPr fontId="1"/>
  </si>
  <si>
    <t>西興部村字西興部492</t>
  </si>
  <si>
    <t>宿泊研修施設の運営</t>
  </si>
  <si>
    <t>平６．11．１</t>
  </si>
  <si>
    <t>森夢</t>
  </si>
  <si>
    <t>西興部村字忍路子9番地</t>
  </si>
  <si>
    <t>エレキギター胴部製造</t>
  </si>
  <si>
    <t>平２．４．10</t>
  </si>
  <si>
    <t>オホーツク楽器工業株式会社</t>
    <rPh sb="5" eb="7">
      <t>ガッキ</t>
    </rPh>
    <rPh sb="7" eb="9">
      <t>コウギョウ</t>
    </rPh>
    <rPh sb="9" eb="13">
      <t>カブシキガイシャ</t>
    </rPh>
    <phoneticPr fontId="1"/>
  </si>
  <si>
    <t>西興部村</t>
    <rPh sb="0" eb="3">
      <t>ニシオコッペ</t>
    </rPh>
    <rPh sb="3" eb="4">
      <t>ムラ</t>
    </rPh>
    <phoneticPr fontId="1"/>
  </si>
  <si>
    <t>興部町字興部102番地の1</t>
    <phoneticPr fontId="1"/>
  </si>
  <si>
    <t>農畜産物加工食品の製造販売</t>
  </si>
  <si>
    <t>平８．５．23</t>
  </si>
  <si>
    <t>オホーツククリーンミート</t>
  </si>
  <si>
    <t>興部町</t>
    <rPh sb="0" eb="3">
      <t>オコッペチョウ</t>
    </rPh>
    <phoneticPr fontId="1"/>
  </si>
  <si>
    <t>滝上町栄町</t>
  </si>
  <si>
    <t>農作業の受託（牧草デントコーン収穫、堆肥運搬、散布、心土破砕等）</t>
  </si>
  <si>
    <t>平14．５．２</t>
  </si>
  <si>
    <t>滝上町農業振興公社</t>
  </si>
  <si>
    <t>滝上町</t>
    <rPh sb="0" eb="1">
      <t>タキ</t>
    </rPh>
    <rPh sb="1" eb="3">
      <t>ウエチョウ</t>
    </rPh>
    <phoneticPr fontId="1"/>
  </si>
  <si>
    <t>滝上町旭町</t>
  </si>
  <si>
    <t>育林業、素材生産業、林産物の加工・販売、農作業、林業受託に関する業務、スポーツ施設、スキー場、観光施設等町から委託を受けた施設の管理運営</t>
    <phoneticPr fontId="1"/>
  </si>
  <si>
    <t>平９．５．１</t>
  </si>
  <si>
    <t>グリーンたきのうえ</t>
  </si>
  <si>
    <t>町から委託を受けた施設の管理・運営及び農水産物、山菜の加工販売業務</t>
    <phoneticPr fontId="1"/>
  </si>
  <si>
    <t>平４．10．20</t>
  </si>
  <si>
    <t>たきのうえドリーム</t>
  </si>
  <si>
    <t>遠軽町野上150番地1</t>
  </si>
  <si>
    <t>スキー場の経営</t>
  </si>
  <si>
    <t>平８．８．６</t>
  </si>
  <si>
    <t>フォーレストパーク</t>
  </si>
  <si>
    <t>遠軽町生田原871番地4</t>
  </si>
  <si>
    <t>温泉宿泊施設等の管理</t>
    <rPh sb="0" eb="2">
      <t>オンセン</t>
    </rPh>
    <rPh sb="2" eb="4">
      <t>シュクハク</t>
    </rPh>
    <rPh sb="4" eb="6">
      <t>シセツ</t>
    </rPh>
    <rPh sb="6" eb="7">
      <t>トウ</t>
    </rPh>
    <rPh sb="8" eb="10">
      <t>カンリ</t>
    </rPh>
    <phoneticPr fontId="1"/>
  </si>
  <si>
    <t>平３．６．26</t>
  </si>
  <si>
    <t>生田原振興公社</t>
  </si>
  <si>
    <t>遠軽町</t>
    <rPh sb="0" eb="2">
      <t>エンガル</t>
    </rPh>
    <rPh sb="2" eb="3">
      <t>マチ</t>
    </rPh>
    <phoneticPr fontId="1"/>
  </si>
  <si>
    <t>佐呂間町字浪速121-3</t>
  </si>
  <si>
    <t>地場産品の商品宣伝、観光の案内、町から委託を受けた施設の管理運営</t>
  </si>
  <si>
    <t>平８．10．11</t>
  </si>
  <si>
    <t>ドリームフロンティア</t>
  </si>
  <si>
    <t>佐呂間町</t>
    <rPh sb="0" eb="4">
      <t>サロマチョウ</t>
    </rPh>
    <phoneticPr fontId="1"/>
  </si>
  <si>
    <t>置戸町字常元1番地の5</t>
    <rPh sb="0" eb="2">
      <t>オケト</t>
    </rPh>
    <rPh sb="2" eb="3">
      <t>チョウ</t>
    </rPh>
    <rPh sb="3" eb="4">
      <t>アザ</t>
    </rPh>
    <rPh sb="4" eb="5">
      <t>ツネ</t>
    </rPh>
    <rPh sb="5" eb="6">
      <t>モト</t>
    </rPh>
    <rPh sb="7" eb="9">
      <t>バンチ</t>
    </rPh>
    <phoneticPr fontId="1"/>
  </si>
  <si>
    <t>温泉宿泊施設等の管理運営</t>
    <rPh sb="0" eb="2">
      <t>オンセン</t>
    </rPh>
    <rPh sb="2" eb="4">
      <t>シュクハク</t>
    </rPh>
    <rPh sb="4" eb="6">
      <t>シセツ</t>
    </rPh>
    <rPh sb="6" eb="7">
      <t>トウ</t>
    </rPh>
    <rPh sb="8" eb="10">
      <t>カンリ</t>
    </rPh>
    <rPh sb="10" eb="12">
      <t>ウンエイ</t>
    </rPh>
    <phoneticPr fontId="1"/>
  </si>
  <si>
    <t>平29．２．10</t>
    <rPh sb="0" eb="1">
      <t>ヘイ</t>
    </rPh>
    <phoneticPr fontId="1"/>
  </si>
  <si>
    <t>一般社団法人おけと勝山温泉ゆぅゆ</t>
    <rPh sb="0" eb="2">
      <t>イッパン</t>
    </rPh>
    <rPh sb="2" eb="4">
      <t>シャダン</t>
    </rPh>
    <rPh sb="4" eb="6">
      <t>ホウジン</t>
    </rPh>
    <rPh sb="9" eb="11">
      <t>カツヤマ</t>
    </rPh>
    <rPh sb="11" eb="13">
      <t>オンセン</t>
    </rPh>
    <phoneticPr fontId="1"/>
  </si>
  <si>
    <t>置戸町字置戸439番地の4</t>
    <rPh sb="0" eb="3">
      <t>オケトチョウ</t>
    </rPh>
    <rPh sb="3" eb="4">
      <t>ジ</t>
    </rPh>
    <rPh sb="4" eb="6">
      <t>オケト</t>
    </rPh>
    <rPh sb="9" eb="11">
      <t>バンチ</t>
    </rPh>
    <phoneticPr fontId="1"/>
  </si>
  <si>
    <t>木工クラフト（オケクラフト）、地域生産品の開発及び製造、販売、販路開拓等</t>
    <rPh sb="0" eb="2">
      <t>モッコウ</t>
    </rPh>
    <rPh sb="15" eb="17">
      <t>チイキ</t>
    </rPh>
    <rPh sb="17" eb="20">
      <t>セイサンヒン</t>
    </rPh>
    <rPh sb="21" eb="23">
      <t>カイハツ</t>
    </rPh>
    <rPh sb="23" eb="24">
      <t>オヨ</t>
    </rPh>
    <rPh sb="25" eb="27">
      <t>セイゾウ</t>
    </rPh>
    <rPh sb="28" eb="30">
      <t>ハンバイ</t>
    </rPh>
    <rPh sb="31" eb="33">
      <t>ハンロ</t>
    </rPh>
    <rPh sb="33" eb="35">
      <t>カイタク</t>
    </rPh>
    <rPh sb="35" eb="36">
      <t>トウ</t>
    </rPh>
    <phoneticPr fontId="1"/>
  </si>
  <si>
    <t>平27．４．13</t>
    <phoneticPr fontId="1"/>
  </si>
  <si>
    <t>一般社団法人おけと森林文化振興協会</t>
    <rPh sb="0" eb="2">
      <t>イッパン</t>
    </rPh>
    <rPh sb="2" eb="4">
      <t>シャダン</t>
    </rPh>
    <rPh sb="4" eb="6">
      <t>ホウジン</t>
    </rPh>
    <rPh sb="9" eb="11">
      <t>シンリン</t>
    </rPh>
    <rPh sb="11" eb="13">
      <t>ブンカ</t>
    </rPh>
    <rPh sb="13" eb="15">
      <t>シンコウ</t>
    </rPh>
    <rPh sb="15" eb="17">
      <t>キョウカイ</t>
    </rPh>
    <phoneticPr fontId="1"/>
  </si>
  <si>
    <t>置戸町</t>
    <rPh sb="0" eb="3">
      <t>オケトチョウ</t>
    </rPh>
    <phoneticPr fontId="1"/>
  </si>
  <si>
    <t>斜里町港町1番地</t>
    <rPh sb="3" eb="4">
      <t>ミナト</t>
    </rPh>
    <phoneticPr fontId="1"/>
  </si>
  <si>
    <t>企画・調査・設計及びコンサルタント業務</t>
    <phoneticPr fontId="1"/>
  </si>
  <si>
    <t>平16．11．１</t>
  </si>
  <si>
    <t>株式会社斜里工房しれとこ屋</t>
  </si>
  <si>
    <t>斜里町大字遠音別村字岩宇別531</t>
    <phoneticPr fontId="1"/>
  </si>
  <si>
    <t>公園利用者教育普及、公園施設管理</t>
  </si>
  <si>
    <t>昭63．９．23</t>
    <phoneticPr fontId="1"/>
  </si>
  <si>
    <t>知床財団</t>
  </si>
  <si>
    <t>斜里町</t>
    <rPh sb="0" eb="3">
      <t>シャリチョウ</t>
    </rPh>
    <phoneticPr fontId="1"/>
  </si>
  <si>
    <t>津別町字相生83番地の1</t>
  </si>
  <si>
    <t>地場産品開発・運営</t>
    <phoneticPr fontId="1"/>
  </si>
  <si>
    <t>平12．７．４</t>
  </si>
  <si>
    <t>相生振興公社</t>
  </si>
  <si>
    <t>津別町字幸町41番地</t>
  </si>
  <si>
    <t>公共施設の管理運営</t>
    <phoneticPr fontId="1"/>
  </si>
  <si>
    <t>平５．７．１</t>
  </si>
  <si>
    <t>津別町振興公社</t>
  </si>
  <si>
    <t>津別町</t>
    <rPh sb="0" eb="3">
      <t>ツベツチョウ</t>
    </rPh>
    <phoneticPr fontId="1"/>
  </si>
  <si>
    <t>美幌町宇美禽258番地2</t>
  </si>
  <si>
    <t>農林業の振興と教育文化の向上に関する事業、美幌みどりの村管理運営</t>
  </si>
  <si>
    <t>平元．３．６</t>
    <rPh sb="1" eb="2">
      <t>ガン</t>
    </rPh>
    <phoneticPr fontId="1"/>
  </si>
  <si>
    <t>美幌みどりの村振興公社</t>
  </si>
  <si>
    <t>美幌町</t>
    <rPh sb="0" eb="3">
      <t>ビホロチョウ</t>
    </rPh>
    <phoneticPr fontId="1"/>
  </si>
  <si>
    <t>利尻富士町鴛泊字富士野6番地</t>
  </si>
  <si>
    <t>空港代理店業務、空港施設管理運営</t>
    <phoneticPr fontId="1"/>
  </si>
  <si>
    <t>平11．７．７</t>
  </si>
  <si>
    <t>利尻島振興公社</t>
  </si>
  <si>
    <t>利尻富士町</t>
    <rPh sb="0" eb="4">
      <t>リシリフジ</t>
    </rPh>
    <rPh sb="4" eb="5">
      <t>チョウ</t>
    </rPh>
    <phoneticPr fontId="1"/>
  </si>
  <si>
    <t>豊富町字東豊富</t>
  </si>
  <si>
    <t>ゴルフ場の経営</t>
  </si>
  <si>
    <t>平10．２．12</t>
  </si>
  <si>
    <t>サロベツカントリークラブ</t>
  </si>
  <si>
    <t>豊富町字西豊富</t>
  </si>
  <si>
    <t>牛乳の処理並びに乳製品の製造販売</t>
  </si>
  <si>
    <t>昭60．８．14</t>
  </si>
  <si>
    <t>豊富牛乳公社</t>
  </si>
  <si>
    <t>農業施設等管理</t>
  </si>
  <si>
    <t>昭42．12．14</t>
  </si>
  <si>
    <t>豊富町振興公社</t>
  </si>
  <si>
    <t>豊富町</t>
    <rPh sb="0" eb="3">
      <t>トヨトミチョウ</t>
    </rPh>
    <phoneticPr fontId="1"/>
  </si>
  <si>
    <t>枝幸町北幸町1624番地2</t>
    <rPh sb="0" eb="3">
      <t>エサシチョウ</t>
    </rPh>
    <rPh sb="3" eb="4">
      <t>キタ</t>
    </rPh>
    <rPh sb="4" eb="5">
      <t>サチ</t>
    </rPh>
    <rPh sb="5" eb="6">
      <t>マチ</t>
    </rPh>
    <rPh sb="10" eb="12">
      <t>バンチ</t>
    </rPh>
    <phoneticPr fontId="1"/>
  </si>
  <si>
    <t>保養施設等の管理運営</t>
    <rPh sb="0" eb="2">
      <t>ホヨウ</t>
    </rPh>
    <rPh sb="2" eb="4">
      <t>シセツ</t>
    </rPh>
    <rPh sb="4" eb="5">
      <t>トウ</t>
    </rPh>
    <rPh sb="6" eb="8">
      <t>カンリ</t>
    </rPh>
    <rPh sb="8" eb="10">
      <t>ウンエイ</t>
    </rPh>
    <phoneticPr fontId="1"/>
  </si>
  <si>
    <t>平28．12．５</t>
    <rPh sb="0" eb="1">
      <t>ヘイ</t>
    </rPh>
    <phoneticPr fontId="1"/>
  </si>
  <si>
    <t>オホーツク枝幸株式会社</t>
    <rPh sb="5" eb="7">
      <t>エサシ</t>
    </rPh>
    <rPh sb="7" eb="9">
      <t>カブシキ</t>
    </rPh>
    <rPh sb="9" eb="11">
      <t>カイシャ</t>
    </rPh>
    <phoneticPr fontId="1"/>
  </si>
  <si>
    <t>枝幸町</t>
    <rPh sb="0" eb="3">
      <t>エサシチョウ</t>
    </rPh>
    <phoneticPr fontId="1"/>
  </si>
  <si>
    <t>中頓別町字敏音知</t>
    <rPh sb="3" eb="4">
      <t>チョウ</t>
    </rPh>
    <phoneticPr fontId="1"/>
  </si>
  <si>
    <t>健康保養施設の業務</t>
  </si>
  <si>
    <t>昭63．８．25</t>
  </si>
  <si>
    <t>中頓別観光開発</t>
  </si>
  <si>
    <t>中頓別町字寿</t>
  </si>
  <si>
    <t>公園、スキー場、塵芥収集の業務</t>
  </si>
  <si>
    <t>昭55．７．10</t>
  </si>
  <si>
    <t>中頓別振興公社</t>
  </si>
  <si>
    <t>中頓別町</t>
    <rPh sb="0" eb="4">
      <t>ナカトンベツチョウ</t>
    </rPh>
    <phoneticPr fontId="1"/>
  </si>
  <si>
    <t>浜頓別町クッチャロ湖畔</t>
  </si>
  <si>
    <t>観光レクリエーション施設の建設、管理、処分、
国民休養地を中心とした観光開発振興のため必要とする事業、
浜頓別町から委託を受けた観光レクリエーション事業の執行</t>
    <phoneticPr fontId="1"/>
  </si>
  <si>
    <t>昭48．12．18</t>
  </si>
  <si>
    <t>観光公社北オホーツクランド</t>
  </si>
  <si>
    <t>浜頓別町</t>
    <rPh sb="0" eb="4">
      <t>ハマトンベツチョウ</t>
    </rPh>
    <phoneticPr fontId="1"/>
  </si>
  <si>
    <t>猿払村鬼志別北町142番地 猿払村農村環境改善センター内</t>
    <phoneticPr fontId="1"/>
  </si>
  <si>
    <t>公共施設の管理</t>
    <phoneticPr fontId="1"/>
  </si>
  <si>
    <t>他</t>
    <phoneticPr fontId="1"/>
  </si>
  <si>
    <t>昭56．７．25</t>
    <rPh sb="0" eb="1">
      <t>アキラ</t>
    </rPh>
    <phoneticPr fontId="1"/>
  </si>
  <si>
    <t>猿払振興公社</t>
    <phoneticPr fontId="1"/>
  </si>
  <si>
    <t>猿払村浜鬼志別214番地7</t>
  </si>
  <si>
    <t>乳製品の製造及び販売並びに乳製品・食肉加工品の体験実習受入れ</t>
    <phoneticPr fontId="1"/>
  </si>
  <si>
    <t>平２．12．27</t>
    <phoneticPr fontId="1"/>
  </si>
  <si>
    <t>猿払村畜産振興公社</t>
  </si>
  <si>
    <t>猿払村</t>
    <rPh sb="0" eb="3">
      <t>サルフツムラ</t>
    </rPh>
    <phoneticPr fontId="1"/>
  </si>
  <si>
    <t>幌延町字浜里32番地1</t>
  </si>
  <si>
    <t>風力を利用して発電する施設の運営</t>
    <phoneticPr fontId="1"/>
  </si>
  <si>
    <t>平12．10．24</t>
  </si>
  <si>
    <t>幌延風力発電</t>
    <phoneticPr fontId="1"/>
  </si>
  <si>
    <t>幌延町字北進435番地1</t>
  </si>
  <si>
    <t>トナカイ観光放牧の管理運営、レストラン、特産品の販売等</t>
  </si>
  <si>
    <t>平12．４．３</t>
  </si>
  <si>
    <t>幌延町トナカイ観光牧場</t>
  </si>
  <si>
    <t>幌延町宮園町1番地1</t>
  </si>
  <si>
    <t>公共草地の維持管理</t>
  </si>
  <si>
    <t>平２．４．２</t>
  </si>
  <si>
    <t>幌延町畜産振興公社</t>
  </si>
  <si>
    <t>幌延町</t>
    <rPh sb="0" eb="3">
      <t>ホロノベチョウ</t>
    </rPh>
    <phoneticPr fontId="1"/>
  </si>
  <si>
    <t>天塩町新地通6丁目2343番地</t>
    <rPh sb="4" eb="5">
      <t>チ</t>
    </rPh>
    <phoneticPr fontId="1"/>
  </si>
  <si>
    <t>公共草地の維持管理事業</t>
  </si>
  <si>
    <t>昭49．４．８</t>
  </si>
  <si>
    <t>天塩町酪農振興公社</t>
  </si>
  <si>
    <t>天塩町</t>
    <rPh sb="0" eb="3">
      <t>テシオチョウ</t>
    </rPh>
    <phoneticPr fontId="1"/>
  </si>
  <si>
    <t>遠別町字本町3丁目76番地</t>
    <rPh sb="0" eb="3">
      <t>エンベツチョウ</t>
    </rPh>
    <rPh sb="3" eb="4">
      <t>アザ</t>
    </rPh>
    <rPh sb="4" eb="6">
      <t>ホンマチ</t>
    </rPh>
    <rPh sb="7" eb="9">
      <t>チョウメ</t>
    </rPh>
    <rPh sb="11" eb="13">
      <t>バンチ</t>
    </rPh>
    <phoneticPr fontId="1"/>
  </si>
  <si>
    <t>牧場運営・畜産振興事業等</t>
    <phoneticPr fontId="1"/>
  </si>
  <si>
    <t>平15．１．22</t>
    <rPh sb="0" eb="1">
      <t>ヒラ</t>
    </rPh>
    <phoneticPr fontId="1"/>
  </si>
  <si>
    <t>遠別町酪農振興公社</t>
  </si>
  <si>
    <t>遠別町字富士見46番地1</t>
  </si>
  <si>
    <t>レストラン・物産館等の経営、公共観光施設の管理、運営受託事業</t>
    <phoneticPr fontId="1"/>
  </si>
  <si>
    <t>平２．10．１</t>
  </si>
  <si>
    <t>えんべつリゾート開発</t>
  </si>
  <si>
    <t>遠別町</t>
    <rPh sb="0" eb="3">
      <t>エンベツチョウ</t>
    </rPh>
    <phoneticPr fontId="1"/>
  </si>
  <si>
    <t>初山別村字豊岬153番地</t>
  </si>
  <si>
    <t>村から委託を受けた公共施設管理及び飲食販売</t>
  </si>
  <si>
    <t>平４．１．24</t>
    <phoneticPr fontId="1"/>
  </si>
  <si>
    <t>しょさんべつ振興公社</t>
  </si>
  <si>
    <t>初山別村</t>
    <rPh sb="0" eb="2">
      <t>ハツヤマ</t>
    </rPh>
    <rPh sb="2" eb="3">
      <t>ベツ</t>
    </rPh>
    <rPh sb="3" eb="4">
      <t>ムラ</t>
    </rPh>
    <phoneticPr fontId="1"/>
  </si>
  <si>
    <t>小平町字小平町458番地の25</t>
    <rPh sb="0" eb="3">
      <t>オビラチョウ</t>
    </rPh>
    <rPh sb="3" eb="4">
      <t>アザ</t>
    </rPh>
    <rPh sb="4" eb="7">
      <t>オビラチョウ</t>
    </rPh>
    <rPh sb="10" eb="12">
      <t>バンチ</t>
    </rPh>
    <phoneticPr fontId="1"/>
  </si>
  <si>
    <t>宿泊・観光施設の管理運営</t>
    <rPh sb="0" eb="2">
      <t>シュクハク</t>
    </rPh>
    <rPh sb="3" eb="5">
      <t>カンコウ</t>
    </rPh>
    <rPh sb="5" eb="7">
      <t>シセツ</t>
    </rPh>
    <rPh sb="8" eb="10">
      <t>カンリ</t>
    </rPh>
    <rPh sb="10" eb="12">
      <t>ウンエイ</t>
    </rPh>
    <phoneticPr fontId="1"/>
  </si>
  <si>
    <t>平29．２．14</t>
    <rPh sb="0" eb="1">
      <t>ヒラ</t>
    </rPh>
    <phoneticPr fontId="1"/>
  </si>
  <si>
    <t>株式会社おびら</t>
    <rPh sb="0" eb="4">
      <t>カブシキガイシャ</t>
    </rPh>
    <phoneticPr fontId="1"/>
  </si>
  <si>
    <t>小平町</t>
    <rPh sb="0" eb="3">
      <t>オビラチョウ</t>
    </rPh>
    <phoneticPr fontId="1"/>
  </si>
  <si>
    <t>羽幌町南3条2丁目3番地</t>
  </si>
  <si>
    <t>商業複合集客施設の運営、管理他</t>
  </si>
  <si>
    <t>平14．５．16</t>
  </si>
  <si>
    <t>ハートタウンはぼろ</t>
  </si>
  <si>
    <t>羽幌町</t>
    <rPh sb="0" eb="3">
      <t>ハボロチョウ</t>
    </rPh>
    <phoneticPr fontId="17"/>
  </si>
  <si>
    <t>中川町字中川439番地の1</t>
  </si>
  <si>
    <t>温泉の持つ療養効果を活用した保養施設の管理運営の受託業務、地域・産業・経済の活性化支援に係る観光客の誘致及び宣伝業務</t>
    <phoneticPr fontId="1"/>
  </si>
  <si>
    <t>平５．２．22</t>
  </si>
  <si>
    <t>中川町地域開発振興公社</t>
    <phoneticPr fontId="1"/>
  </si>
  <si>
    <t>中川町</t>
    <rPh sb="0" eb="3">
      <t>ナカガワチョウ</t>
    </rPh>
    <phoneticPr fontId="1"/>
  </si>
  <si>
    <t>美深町字大手307-1</t>
    <phoneticPr fontId="1"/>
  </si>
  <si>
    <t>農畜林産製品のＰＲ販売観光資源の紹介</t>
  </si>
  <si>
    <t>アウル</t>
  </si>
  <si>
    <t>美深町字紋恵内139</t>
  </si>
  <si>
    <t>林業従事者保養研修施設の管理運営、町有施設（アイランド）内の管理運営</t>
  </si>
  <si>
    <t>昭55．４．15</t>
    <phoneticPr fontId="1"/>
  </si>
  <si>
    <t>美深振興公社</t>
  </si>
  <si>
    <t>美深町</t>
    <rPh sb="0" eb="3">
      <t>ビフカチョウ</t>
    </rPh>
    <phoneticPr fontId="1"/>
  </si>
  <si>
    <t>下川町幸町95番地</t>
  </si>
  <si>
    <t>宿泊休養施設の管理運営・クラスター創造事業推進</t>
    <phoneticPr fontId="1"/>
  </si>
  <si>
    <t>昭57．３．31</t>
  </si>
  <si>
    <t>下川町ふるさと開発振興公社</t>
  </si>
  <si>
    <t>下川町</t>
    <rPh sb="0" eb="3">
      <t>シモカワチョウ</t>
    </rPh>
    <phoneticPr fontId="1"/>
  </si>
  <si>
    <t>剣淵町東町5141番地</t>
  </si>
  <si>
    <t>温泉保養及び宿泊研修施設、農林水産物直売・食材供給施設の管理運営</t>
    <rPh sb="13" eb="15">
      <t>ノウリン</t>
    </rPh>
    <rPh sb="15" eb="18">
      <t>スイサンブツ</t>
    </rPh>
    <rPh sb="18" eb="20">
      <t>チョクバイ</t>
    </rPh>
    <rPh sb="21" eb="23">
      <t>ショクザイ</t>
    </rPh>
    <rPh sb="23" eb="25">
      <t>キョウキュウ</t>
    </rPh>
    <rPh sb="25" eb="27">
      <t>シセツ</t>
    </rPh>
    <phoneticPr fontId="20"/>
  </si>
  <si>
    <t>平５．10．１</t>
  </si>
  <si>
    <t>レークサイド桜岡</t>
  </si>
  <si>
    <t>剣淵町</t>
    <rPh sb="0" eb="3">
      <t>ケンブチチョウ</t>
    </rPh>
    <phoneticPr fontId="1"/>
  </si>
  <si>
    <t>南富良野町字幾寅</t>
  </si>
  <si>
    <t>農産加工品の製造販売</t>
    <phoneticPr fontId="1"/>
  </si>
  <si>
    <t>南富良野町振興公社</t>
  </si>
  <si>
    <t>南富良野町</t>
    <rPh sb="0" eb="5">
      <t>ミナミフラノチョウ</t>
    </rPh>
    <phoneticPr fontId="1"/>
  </si>
  <si>
    <t>上富良野町大町2丁目2番11号</t>
    <rPh sb="11" eb="12">
      <t>バン</t>
    </rPh>
    <rPh sb="14" eb="15">
      <t>ゴウ</t>
    </rPh>
    <phoneticPr fontId="1"/>
  </si>
  <si>
    <t>吹上温泉保養センター及び日の出公園及びオートキャンプ場管理運営</t>
    <rPh sb="15" eb="17">
      <t>コウエン</t>
    </rPh>
    <rPh sb="17" eb="18">
      <t>オヨ</t>
    </rPh>
    <phoneticPr fontId="1"/>
  </si>
  <si>
    <t>昭39．７．28</t>
  </si>
  <si>
    <t>上富良野振興公社</t>
  </si>
  <si>
    <t>上富良野町</t>
    <rPh sb="0" eb="1">
      <t>ウエ</t>
    </rPh>
    <rPh sb="1" eb="4">
      <t>フラノ</t>
    </rPh>
    <rPh sb="4" eb="5">
      <t>チョウ</t>
    </rPh>
    <phoneticPr fontId="1"/>
  </si>
  <si>
    <t>美瑛町本町4丁目6-1</t>
    <rPh sb="6" eb="8">
      <t>チョウメ</t>
    </rPh>
    <phoneticPr fontId="1"/>
  </si>
  <si>
    <t>美瑛ブランド・地域活性化に向けた研究開発、雇用創出、観光資源等の活用、景観形成事業等</t>
    <rPh sb="0" eb="2">
      <t>ビエイ</t>
    </rPh>
    <rPh sb="7" eb="9">
      <t>チイキ</t>
    </rPh>
    <rPh sb="9" eb="12">
      <t>カッセイカ</t>
    </rPh>
    <rPh sb="13" eb="14">
      <t>ム</t>
    </rPh>
    <rPh sb="16" eb="18">
      <t>ケンキュウ</t>
    </rPh>
    <rPh sb="18" eb="20">
      <t>カイハツ</t>
    </rPh>
    <rPh sb="21" eb="23">
      <t>コヨウ</t>
    </rPh>
    <rPh sb="23" eb="25">
      <t>ソウシュツ</t>
    </rPh>
    <rPh sb="26" eb="28">
      <t>カンコウ</t>
    </rPh>
    <rPh sb="28" eb="30">
      <t>シゲン</t>
    </rPh>
    <rPh sb="30" eb="31">
      <t>トウ</t>
    </rPh>
    <rPh sb="32" eb="34">
      <t>カツヨウ</t>
    </rPh>
    <rPh sb="35" eb="37">
      <t>ケイカン</t>
    </rPh>
    <rPh sb="37" eb="39">
      <t>ケイセイ</t>
    </rPh>
    <rPh sb="39" eb="41">
      <t>ジギョウ</t>
    </rPh>
    <rPh sb="41" eb="42">
      <t>トウ</t>
    </rPh>
    <phoneticPr fontId="1"/>
  </si>
  <si>
    <t>平24．４．24</t>
    <rPh sb="0" eb="1">
      <t>ヘイ</t>
    </rPh>
    <phoneticPr fontId="1"/>
  </si>
  <si>
    <t>財</t>
    <rPh sb="0" eb="1">
      <t>ザイ</t>
    </rPh>
    <phoneticPr fontId="1"/>
  </si>
  <si>
    <t>丘のまちびえい活性化協会</t>
    <rPh sb="0" eb="1">
      <t>オカ</t>
    </rPh>
    <rPh sb="7" eb="10">
      <t>カッセイカ</t>
    </rPh>
    <rPh sb="10" eb="12">
      <t>キョウカイ</t>
    </rPh>
    <phoneticPr fontId="1"/>
  </si>
  <si>
    <t>美瑛町中町2丁目6番32号</t>
    <rPh sb="0" eb="3">
      <t>ビエイチョウ</t>
    </rPh>
    <rPh sb="3" eb="5">
      <t>ナカマチ</t>
    </rPh>
    <rPh sb="6" eb="8">
      <t>チョウメ</t>
    </rPh>
    <rPh sb="9" eb="10">
      <t>バン</t>
    </rPh>
    <rPh sb="12" eb="13">
      <t>ゴウ</t>
    </rPh>
    <phoneticPr fontId="1"/>
  </si>
  <si>
    <t>農用地の利用調整・集積円滑化、担い手確保・育成、農業労働力確保、農作業受委託</t>
    <rPh sb="0" eb="3">
      <t>ノウヨウチ</t>
    </rPh>
    <rPh sb="4" eb="6">
      <t>リヨウ</t>
    </rPh>
    <rPh sb="6" eb="8">
      <t>チョウセイ</t>
    </rPh>
    <rPh sb="9" eb="11">
      <t>シュウセキ</t>
    </rPh>
    <rPh sb="11" eb="14">
      <t>エンカツカ</t>
    </rPh>
    <rPh sb="15" eb="16">
      <t>ニナ</t>
    </rPh>
    <rPh sb="17" eb="18">
      <t>テ</t>
    </rPh>
    <rPh sb="18" eb="20">
      <t>カクホ</t>
    </rPh>
    <rPh sb="21" eb="23">
      <t>イクセイ</t>
    </rPh>
    <rPh sb="24" eb="26">
      <t>ノウギョウ</t>
    </rPh>
    <rPh sb="26" eb="29">
      <t>ロウドウリョク</t>
    </rPh>
    <rPh sb="29" eb="31">
      <t>カクホ</t>
    </rPh>
    <rPh sb="32" eb="35">
      <t>ノウサギョウ</t>
    </rPh>
    <rPh sb="35" eb="36">
      <t>ジュ</t>
    </rPh>
    <rPh sb="36" eb="38">
      <t>イタク</t>
    </rPh>
    <phoneticPr fontId="1"/>
  </si>
  <si>
    <t>平21．２．19</t>
    <rPh sb="0" eb="1">
      <t>ヘイ</t>
    </rPh>
    <phoneticPr fontId="1"/>
  </si>
  <si>
    <t>美瑛町農業振興機構</t>
    <rPh sb="0" eb="3">
      <t>ビエイチョウ</t>
    </rPh>
    <rPh sb="3" eb="5">
      <t>ノウギョウ</t>
    </rPh>
    <rPh sb="5" eb="7">
      <t>シンコウ</t>
    </rPh>
    <rPh sb="7" eb="9">
      <t>キコウ</t>
    </rPh>
    <phoneticPr fontId="1"/>
  </si>
  <si>
    <t>美瑛町本町1丁目9-21</t>
    <rPh sb="6" eb="8">
      <t>チョウメ</t>
    </rPh>
    <phoneticPr fontId="1"/>
  </si>
  <si>
    <t>地場産業の振興、特産品の研究開発、製造、展示販売等及び施設の管理運営</t>
  </si>
  <si>
    <t>平18．１．19</t>
  </si>
  <si>
    <t>美瑛物産公社</t>
  </si>
  <si>
    <t>美瑛町栄町2丁目4-25</t>
    <rPh sb="6" eb="8">
      <t>チョウメ</t>
    </rPh>
    <phoneticPr fontId="1"/>
  </si>
  <si>
    <t>し尿くみ取り、運搬、一般廃棄物収集運搬</t>
  </si>
  <si>
    <t>昭44．４．９</t>
  </si>
  <si>
    <t>美瑛清掃</t>
    <phoneticPr fontId="1"/>
  </si>
  <si>
    <t>美瑛町</t>
    <rPh sb="0" eb="3">
      <t>ビエイチョウ</t>
    </rPh>
    <phoneticPr fontId="1"/>
  </si>
  <si>
    <t>東川町ノカナン</t>
    <phoneticPr fontId="1"/>
  </si>
  <si>
    <t>ミネラルウォーター「大雪旭岳源水」の製造・販売</t>
    <rPh sb="10" eb="12">
      <t>タイセツ</t>
    </rPh>
    <rPh sb="12" eb="14">
      <t>アサヒダケ</t>
    </rPh>
    <rPh sb="14" eb="15">
      <t>ミナモト</t>
    </rPh>
    <rPh sb="15" eb="16">
      <t>ミズ</t>
    </rPh>
    <rPh sb="18" eb="20">
      <t>セイゾウ</t>
    </rPh>
    <phoneticPr fontId="1"/>
  </si>
  <si>
    <t>平24．３．26</t>
    <phoneticPr fontId="1"/>
  </si>
  <si>
    <t>大雪水資源保全センター</t>
    <rPh sb="0" eb="2">
      <t>タイセツ</t>
    </rPh>
    <rPh sb="2" eb="5">
      <t>ミズシゲン</t>
    </rPh>
    <rPh sb="5" eb="7">
      <t>ホゼン</t>
    </rPh>
    <phoneticPr fontId="1"/>
  </si>
  <si>
    <t>東川町西2号北18番地</t>
  </si>
  <si>
    <t>農業施設の運営、農作業の代行・委託、農畜産物の加工・販売</t>
    <phoneticPr fontId="1"/>
  </si>
  <si>
    <t>平12．３．３</t>
  </si>
  <si>
    <t>東川農業振興公社</t>
  </si>
  <si>
    <t>東川町進化台785-111</t>
    <phoneticPr fontId="1"/>
  </si>
  <si>
    <t>総合情報サービスの提供</t>
  </si>
  <si>
    <t>昭63．１．９</t>
  </si>
  <si>
    <t>ＨＪＫ</t>
  </si>
  <si>
    <t>東川町西5号北44番地</t>
  </si>
  <si>
    <t>観光施設等の設置及び運営</t>
  </si>
  <si>
    <t>昭55．５．４</t>
  </si>
  <si>
    <t>東川振興公社</t>
  </si>
  <si>
    <t>東川町</t>
    <rPh sb="0" eb="3">
      <t>ヒガシカワチョウ</t>
    </rPh>
    <phoneticPr fontId="1"/>
  </si>
  <si>
    <t>当麻町438番地7</t>
  </si>
  <si>
    <t>観光施設等の運営管理</t>
  </si>
  <si>
    <t>平13．４．２</t>
    <phoneticPr fontId="1"/>
  </si>
  <si>
    <t>とうま振興公社</t>
  </si>
  <si>
    <t>当麻町</t>
    <rPh sb="0" eb="2">
      <t>トウマ</t>
    </rPh>
    <rPh sb="2" eb="3">
      <t>チョウ</t>
    </rPh>
    <phoneticPr fontId="1"/>
  </si>
  <si>
    <t>鷹栖町11線5号5番地</t>
    <rPh sb="7" eb="8">
      <t>ゴウ</t>
    </rPh>
    <rPh sb="9" eb="11">
      <t>バンチ</t>
    </rPh>
    <phoneticPr fontId="1"/>
  </si>
  <si>
    <t>農産物の集荷販売及び農産加工品の製造販売</t>
  </si>
  <si>
    <t>昭61．２．６</t>
  </si>
  <si>
    <t>鷹栖町農業振興公社</t>
  </si>
  <si>
    <t>鷹栖町</t>
    <rPh sb="0" eb="3">
      <t>タカスチョウ</t>
    </rPh>
    <phoneticPr fontId="1"/>
  </si>
  <si>
    <t>幌加内町字平和</t>
  </si>
  <si>
    <t>町民保養センターの管理運営、特産品の製造販売開発研究</t>
  </si>
  <si>
    <t>平６．２．10</t>
  </si>
  <si>
    <t>ほろかない振興公社</t>
  </si>
  <si>
    <t>幌加内町</t>
    <rPh sb="0" eb="4">
      <t>ホロカナイチョウ</t>
    </rPh>
    <phoneticPr fontId="1"/>
  </si>
  <si>
    <t>せたな町北檜山区徳島4番地16</t>
  </si>
  <si>
    <t>温泉旅館経営</t>
  </si>
  <si>
    <t>平６．８．１</t>
  </si>
  <si>
    <t>北檜山観光振興公社</t>
    <phoneticPr fontId="1"/>
  </si>
  <si>
    <t>せたな町大成区貝取澗388番地</t>
  </si>
  <si>
    <t>昭53．10．12</t>
  </si>
  <si>
    <t>貝取澗温泉公社</t>
  </si>
  <si>
    <t>せたな町</t>
    <rPh sb="3" eb="4">
      <t>チョウ</t>
    </rPh>
    <phoneticPr fontId="1"/>
  </si>
  <si>
    <t>乙部町字館浦686-2</t>
    <phoneticPr fontId="1"/>
  </si>
  <si>
    <t>特産品開発・販売</t>
    <rPh sb="0" eb="3">
      <t>トクサンヒン</t>
    </rPh>
    <rPh sb="3" eb="5">
      <t>カイハツ</t>
    </rPh>
    <rPh sb="6" eb="8">
      <t>ハンバイ</t>
    </rPh>
    <phoneticPr fontId="1"/>
  </si>
  <si>
    <t>平28．10．27</t>
    <rPh sb="0" eb="1">
      <t>ヘイ</t>
    </rPh>
    <phoneticPr fontId="1"/>
  </si>
  <si>
    <t>おとべ創生株式会社</t>
    <rPh sb="3" eb="5">
      <t>ソウセイ</t>
    </rPh>
    <rPh sb="5" eb="7">
      <t>カブシキ</t>
    </rPh>
    <rPh sb="7" eb="9">
      <t>カイシャ</t>
    </rPh>
    <phoneticPr fontId="1"/>
  </si>
  <si>
    <t>乙部町字館浦527-2</t>
    <phoneticPr fontId="1"/>
  </si>
  <si>
    <t>昭57．８．７</t>
  </si>
  <si>
    <t>乙部観光</t>
    <phoneticPr fontId="1"/>
  </si>
  <si>
    <t>乙部町字緑町864-1</t>
    <phoneticPr fontId="1"/>
  </si>
  <si>
    <t>土木建設工事の受託及び施工、清掃除排雪業務請負、公共施設補修等</t>
  </si>
  <si>
    <t>昭54．８．６</t>
  </si>
  <si>
    <t>乙部振興公社</t>
  </si>
  <si>
    <t>乙部町</t>
    <rPh sb="0" eb="3">
      <t>オトベチョウ</t>
    </rPh>
    <phoneticPr fontId="1"/>
  </si>
  <si>
    <t>厚沢部町緑町72-1</t>
  </si>
  <si>
    <t>移住交流コンシェルジュサービス、短期滞在施設の管理運営、道の駅物販管理等</t>
    <rPh sb="0" eb="2">
      <t>イジュウ</t>
    </rPh>
    <rPh sb="2" eb="4">
      <t>コウリュウ</t>
    </rPh>
    <rPh sb="16" eb="18">
      <t>タンキ</t>
    </rPh>
    <rPh sb="18" eb="20">
      <t>タイザイ</t>
    </rPh>
    <rPh sb="20" eb="22">
      <t>シセツ</t>
    </rPh>
    <rPh sb="23" eb="25">
      <t>カンリ</t>
    </rPh>
    <rPh sb="25" eb="27">
      <t>ウンエイ</t>
    </rPh>
    <rPh sb="28" eb="29">
      <t>ミチ</t>
    </rPh>
    <rPh sb="30" eb="31">
      <t>エキ</t>
    </rPh>
    <rPh sb="31" eb="33">
      <t>ブッパン</t>
    </rPh>
    <rPh sb="33" eb="35">
      <t>カンリ</t>
    </rPh>
    <rPh sb="35" eb="36">
      <t>トウ</t>
    </rPh>
    <phoneticPr fontId="1"/>
  </si>
  <si>
    <t>他</t>
    <phoneticPr fontId="1"/>
  </si>
  <si>
    <t>平21．９．15</t>
    <rPh sb="0" eb="1">
      <t>ヘイ</t>
    </rPh>
    <phoneticPr fontId="1"/>
  </si>
  <si>
    <t>株</t>
    <phoneticPr fontId="1"/>
  </si>
  <si>
    <t>素敵な過疎づくり</t>
    <rPh sb="0" eb="2">
      <t>ステキ</t>
    </rPh>
    <rPh sb="3" eb="5">
      <t>カソ</t>
    </rPh>
    <phoneticPr fontId="1"/>
  </si>
  <si>
    <t>厚沢部町鶉町853</t>
    <phoneticPr fontId="1"/>
  </si>
  <si>
    <t>農産物の病害虫防除、収穫、乾燥調整及び出荷等の基幹業務の受託</t>
  </si>
  <si>
    <t>平５．４．19</t>
  </si>
  <si>
    <t>厚沢部町農業振興公社</t>
  </si>
  <si>
    <t>厚沢部町</t>
    <rPh sb="0" eb="2">
      <t>アツサワ</t>
    </rPh>
    <rPh sb="2" eb="3">
      <t>ベ</t>
    </rPh>
    <rPh sb="3" eb="4">
      <t>チョウ</t>
    </rPh>
    <phoneticPr fontId="1"/>
  </si>
  <si>
    <t>上ノ国町字原歌3</t>
  </si>
  <si>
    <t>レストランの経営、観光用土産品の開発、製造、販売、観光、開発</t>
  </si>
  <si>
    <t>平３．２．22</t>
  </si>
  <si>
    <t>上ノ国町観光振興公社</t>
  </si>
  <si>
    <t>上ノ国町</t>
    <rPh sb="0" eb="1">
      <t>ウエ</t>
    </rPh>
    <rPh sb="2" eb="3">
      <t>クニ</t>
    </rPh>
    <rPh sb="3" eb="4">
      <t>チョウ</t>
    </rPh>
    <phoneticPr fontId="1"/>
  </si>
  <si>
    <t>江差町字泊町1142-1</t>
    <phoneticPr fontId="1"/>
  </si>
  <si>
    <t>電気卸し供給事業</t>
  </si>
  <si>
    <t>平12．９．１</t>
  </si>
  <si>
    <t>江差ウインドパワー</t>
    <phoneticPr fontId="1"/>
  </si>
  <si>
    <t>江差町字姥神町1-10</t>
    <rPh sb="0" eb="3">
      <t>エサシチョウ</t>
    </rPh>
    <rPh sb="3" eb="4">
      <t>アザ</t>
    </rPh>
    <rPh sb="4" eb="5">
      <t>ウバ</t>
    </rPh>
    <rPh sb="5" eb="6">
      <t>ガミ</t>
    </rPh>
    <rPh sb="6" eb="7">
      <t>チョウ</t>
    </rPh>
    <phoneticPr fontId="1"/>
  </si>
  <si>
    <t>青少年研修施設の管理及び運営</t>
  </si>
  <si>
    <t>昭62．12．18</t>
    <rPh sb="0" eb="1">
      <t>アキラ</t>
    </rPh>
    <phoneticPr fontId="1"/>
  </si>
  <si>
    <t>開陽丸青少年センター</t>
    <phoneticPr fontId="1"/>
  </si>
  <si>
    <t>江差町字中歌町196</t>
  </si>
  <si>
    <t>造船及び修理</t>
  </si>
  <si>
    <t>昭52．６．10</t>
  </si>
  <si>
    <t>檜山造船公社</t>
  </si>
  <si>
    <t>江差町字姥神町138</t>
  </si>
  <si>
    <t>青果、農産物の卸売</t>
  </si>
  <si>
    <t>昭40．９．10</t>
  </si>
  <si>
    <t>江差青果卸売市場</t>
  </si>
  <si>
    <t>江差町</t>
    <rPh sb="0" eb="3">
      <t>エサシチョウ</t>
    </rPh>
    <phoneticPr fontId="1"/>
  </si>
  <si>
    <t>七飯町字大沼町127-1</t>
    <phoneticPr fontId="1"/>
  </si>
  <si>
    <t>南北海道地域の国際化推進</t>
  </si>
  <si>
    <t>平５．４．30</t>
  </si>
  <si>
    <t>北海道大沼国際交流協会</t>
  </si>
  <si>
    <t>七飯町</t>
    <rPh sb="0" eb="3">
      <t>ナナエチョウ</t>
    </rPh>
    <phoneticPr fontId="1"/>
  </si>
  <si>
    <t>知内町字湯の里48番地</t>
  </si>
  <si>
    <t>知内町物産館、こもれび温泉の維持管理及び清掃業務、警備業、屋内・屋外施設及び関連施設の管理運営</t>
    <rPh sb="25" eb="27">
      <t>ケイビ</t>
    </rPh>
    <rPh sb="27" eb="28">
      <t>ギョウ</t>
    </rPh>
    <rPh sb="29" eb="31">
      <t>オクナイ</t>
    </rPh>
    <rPh sb="32" eb="34">
      <t>オクガイ</t>
    </rPh>
    <rPh sb="34" eb="36">
      <t>シセツ</t>
    </rPh>
    <rPh sb="36" eb="37">
      <t>オヨ</t>
    </rPh>
    <rPh sb="38" eb="40">
      <t>カンレン</t>
    </rPh>
    <rPh sb="40" eb="42">
      <t>シセツ</t>
    </rPh>
    <rPh sb="43" eb="45">
      <t>カンリ</t>
    </rPh>
    <rPh sb="45" eb="47">
      <t>ウンエイ</t>
    </rPh>
    <phoneticPr fontId="1"/>
  </si>
  <si>
    <t>平元．５．６</t>
    <phoneticPr fontId="1"/>
  </si>
  <si>
    <t>スリーエス</t>
  </si>
  <si>
    <t>知内町</t>
    <rPh sb="0" eb="1">
      <t>チ</t>
    </rPh>
    <rPh sb="1" eb="3">
      <t>ウチチョウ</t>
    </rPh>
    <phoneticPr fontId="1"/>
  </si>
  <si>
    <t>福島町字福島820</t>
    <rPh sb="0" eb="3">
      <t>フクシマチョウ</t>
    </rPh>
    <rPh sb="3" eb="4">
      <t>アザ</t>
    </rPh>
    <rPh sb="4" eb="6">
      <t>フクシマ</t>
    </rPh>
    <phoneticPr fontId="1"/>
  </si>
  <si>
    <t>吉岡温泉管理業務、観光協会事務、岩部海岸クルージング試験運行事業</t>
    <rPh sb="9" eb="11">
      <t>カンコウ</t>
    </rPh>
    <rPh sb="11" eb="13">
      <t>キョウカイ</t>
    </rPh>
    <rPh sb="13" eb="15">
      <t>ジム</t>
    </rPh>
    <rPh sb="16" eb="18">
      <t>イワベ</t>
    </rPh>
    <rPh sb="18" eb="20">
      <t>カイガン</t>
    </rPh>
    <rPh sb="26" eb="28">
      <t>シケン</t>
    </rPh>
    <rPh sb="28" eb="30">
      <t>ウンコウ</t>
    </rPh>
    <rPh sb="30" eb="32">
      <t>ジギョウ</t>
    </rPh>
    <phoneticPr fontId="1"/>
  </si>
  <si>
    <t>平28．11．１</t>
    <rPh sb="0" eb="1">
      <t>ヒラ</t>
    </rPh>
    <phoneticPr fontId="1"/>
  </si>
  <si>
    <t>福島町まちづくり工房</t>
    <rPh sb="0" eb="3">
      <t>フクシマチョウ</t>
    </rPh>
    <rPh sb="8" eb="10">
      <t>コウボウ</t>
    </rPh>
    <phoneticPr fontId="1"/>
  </si>
  <si>
    <t>福島町</t>
    <rPh sb="0" eb="3">
      <t>フクシマチョウ</t>
    </rPh>
    <phoneticPr fontId="1"/>
  </si>
  <si>
    <t>様似町字平宇479</t>
  </si>
  <si>
    <t>宿泊施設「アポイ山荘」・「アポイ山麓パークゴルフ場」の管理運営、観光開発に関する事業</t>
    <rPh sb="16" eb="18">
      <t>サンロク</t>
    </rPh>
    <rPh sb="24" eb="25">
      <t>ジョウ</t>
    </rPh>
    <phoneticPr fontId="1"/>
  </si>
  <si>
    <t>昭46．７．12</t>
  </si>
  <si>
    <t>様似観光開発公社</t>
  </si>
  <si>
    <t>様似町</t>
    <rPh sb="0" eb="3">
      <t>サマニチョウ</t>
    </rPh>
    <phoneticPr fontId="1"/>
  </si>
  <si>
    <t>浦河町字西舎141-40</t>
    <phoneticPr fontId="1"/>
  </si>
  <si>
    <t>宿泊施設、料理飲食施設及び浴場施設の経営</t>
  </si>
  <si>
    <t>平９．５．26</t>
  </si>
  <si>
    <t>うらかわ優駿の里振興</t>
    <phoneticPr fontId="1"/>
  </si>
  <si>
    <t>浦河町築地1丁目</t>
  </si>
  <si>
    <t>農用馬の購入貸付、肉用牛の貸付、小家畜の貸付</t>
  </si>
  <si>
    <t>昭53．11．10</t>
  </si>
  <si>
    <t>浦河町畜産振興公社</t>
  </si>
  <si>
    <t>浦河町</t>
    <rPh sb="0" eb="3">
      <t>ウラカワチョウ</t>
    </rPh>
    <phoneticPr fontId="1"/>
  </si>
  <si>
    <t>新冠町字西泊津16-3</t>
    <phoneticPr fontId="1"/>
  </si>
  <si>
    <t>温泉・宿泊施設・料理飲食店の経営</t>
    <phoneticPr fontId="1"/>
  </si>
  <si>
    <t>平10．７．30</t>
  </si>
  <si>
    <t>新冠ヒルズ</t>
    <phoneticPr fontId="1"/>
  </si>
  <si>
    <t>新冠町字節婦町71-11</t>
    <phoneticPr fontId="1"/>
  </si>
  <si>
    <t>乗馬場運営、道の駅施設の運営</t>
  </si>
  <si>
    <t>平４．４．30</t>
  </si>
  <si>
    <t>にいかっぷホロシリ乗馬クラブ</t>
    <phoneticPr fontId="1"/>
  </si>
  <si>
    <t>新冠町字節婦町71-4</t>
    <phoneticPr fontId="1"/>
  </si>
  <si>
    <t>軽種馬の育成と調教</t>
  </si>
  <si>
    <t>昭47．５．20</t>
  </si>
  <si>
    <t>日高軽種馬共同育成公社</t>
    <phoneticPr fontId="1"/>
  </si>
  <si>
    <t>新冠町</t>
    <rPh sb="0" eb="3">
      <t>ニイカップチョウ</t>
    </rPh>
    <phoneticPr fontId="1"/>
  </si>
  <si>
    <t>平取町本町28</t>
  </si>
  <si>
    <t>肉牛育成及び牛肉販売</t>
  </si>
  <si>
    <t>昭48．４．５</t>
  </si>
  <si>
    <t>平取町畜産公社</t>
  </si>
  <si>
    <t>平取町</t>
    <rPh sb="0" eb="3">
      <t>ビラトリチョウ</t>
    </rPh>
    <phoneticPr fontId="1"/>
  </si>
  <si>
    <t>日高町門別本町210-1</t>
    <rPh sb="0" eb="3">
      <t>ヒダカチョウ</t>
    </rPh>
    <rPh sb="3" eb="5">
      <t>モンベツ</t>
    </rPh>
    <rPh sb="5" eb="7">
      <t>ホンチョウ</t>
    </rPh>
    <phoneticPr fontId="1"/>
  </si>
  <si>
    <t>薬用植物の栽培及び販売</t>
    <rPh sb="0" eb="2">
      <t>ヤクヨウ</t>
    </rPh>
    <rPh sb="2" eb="4">
      <t>ショクブツ</t>
    </rPh>
    <rPh sb="5" eb="7">
      <t>サイバイ</t>
    </rPh>
    <rPh sb="7" eb="8">
      <t>オヨ</t>
    </rPh>
    <rPh sb="9" eb="11">
      <t>ハンバイ</t>
    </rPh>
    <phoneticPr fontId="1"/>
  </si>
  <si>
    <t>平25．８．23</t>
  </si>
  <si>
    <t>日高アグリ</t>
    <rPh sb="0" eb="2">
      <t>ヒダカ</t>
    </rPh>
    <phoneticPr fontId="1"/>
  </si>
  <si>
    <t>日高町門別本町210-25</t>
    <phoneticPr fontId="1"/>
  </si>
  <si>
    <t>競馬施設の所有・賃貸借・運営及び管理</t>
    <phoneticPr fontId="1"/>
  </si>
  <si>
    <t>平８．12．６</t>
  </si>
  <si>
    <t>ホッカイドウ競馬振興</t>
    <phoneticPr fontId="1"/>
  </si>
  <si>
    <t>日高町</t>
    <rPh sb="0" eb="3">
      <t>ヒダカチョウ</t>
    </rPh>
    <phoneticPr fontId="1"/>
  </si>
  <si>
    <t>むかわ町美幸町3丁目</t>
  </si>
  <si>
    <t>公共施設の管理運営・付帯する各種サービス業務</t>
    <phoneticPr fontId="1"/>
  </si>
  <si>
    <t>平８．９．５</t>
  </si>
  <si>
    <t>果夢工房</t>
  </si>
  <si>
    <t>むかわ町</t>
    <rPh sb="3" eb="4">
      <t>チョウ</t>
    </rPh>
    <phoneticPr fontId="1"/>
  </si>
  <si>
    <t>札幌市中央区北4条西1丁目1番地</t>
    <rPh sb="0" eb="3">
      <t>サッポロシ</t>
    </rPh>
    <rPh sb="3" eb="6">
      <t>チュウオウク</t>
    </rPh>
    <rPh sb="6" eb="7">
      <t>キタ</t>
    </rPh>
    <rPh sb="8" eb="9">
      <t>ジョウ</t>
    </rPh>
    <rPh sb="9" eb="10">
      <t>ニシ</t>
    </rPh>
    <rPh sb="11" eb="13">
      <t>チョウメ</t>
    </rPh>
    <rPh sb="14" eb="16">
      <t>バンチ</t>
    </rPh>
    <phoneticPr fontId="1"/>
  </si>
  <si>
    <t>肉畜の処理及び食肉の加工、冷凍冷蔵保管、飼肥料の製造及び販売並びに副産物の販売</t>
  </si>
  <si>
    <t>昭32．10．２</t>
    <rPh sb="0" eb="1">
      <t>アキラ</t>
    </rPh>
    <phoneticPr fontId="1"/>
  </si>
  <si>
    <t>北海道畜産公社</t>
  </si>
  <si>
    <t>安平町</t>
    <rPh sb="0" eb="3">
      <t>アビラチョウ</t>
    </rPh>
    <phoneticPr fontId="1"/>
  </si>
  <si>
    <t>洞爺湖町月浦56番地</t>
    <rPh sb="0" eb="3">
      <t>トウヤコ</t>
    </rPh>
    <rPh sb="3" eb="4">
      <t>チョウ</t>
    </rPh>
    <rPh sb="4" eb="6">
      <t>ツキウラ</t>
    </rPh>
    <rPh sb="8" eb="10">
      <t>バンチ</t>
    </rPh>
    <phoneticPr fontId="1"/>
  </si>
  <si>
    <t>キャンプ場の管理など</t>
  </si>
  <si>
    <t>平２．７．26</t>
    <rPh sb="0" eb="1">
      <t>ヒラ</t>
    </rPh>
    <phoneticPr fontId="1"/>
  </si>
  <si>
    <t>グリーンステイ洞爺湖</t>
  </si>
  <si>
    <t>洞爺湖町</t>
    <rPh sb="0" eb="2">
      <t>トウヤ</t>
    </rPh>
    <rPh sb="2" eb="3">
      <t>コ</t>
    </rPh>
    <rPh sb="3" eb="4">
      <t>チョウ</t>
    </rPh>
    <phoneticPr fontId="1"/>
  </si>
  <si>
    <t>白老町本町1丁目1-2</t>
  </si>
  <si>
    <t>スポーツ施設の管理・運営・スポーツ普及振興のための各種事業</t>
  </si>
  <si>
    <t>平８．４．１</t>
  </si>
  <si>
    <t>白老町体育協会</t>
    <phoneticPr fontId="20"/>
  </si>
  <si>
    <t>白老町若草町2丁目3-4</t>
    <rPh sb="0" eb="3">
      <t>シラオイチョウ</t>
    </rPh>
    <rPh sb="3" eb="6">
      <t>ワカクサチョウ</t>
    </rPh>
    <rPh sb="7" eb="9">
      <t>チョウメ</t>
    </rPh>
    <phoneticPr fontId="1"/>
  </si>
  <si>
    <t>アイヌ文化の伝承・保護</t>
    <phoneticPr fontId="1"/>
  </si>
  <si>
    <t>昭51．９．10</t>
    <rPh sb="0" eb="1">
      <t>アキラ</t>
    </rPh>
    <phoneticPr fontId="1"/>
  </si>
  <si>
    <t>アイヌ民族博物館</t>
  </si>
  <si>
    <t>白老町</t>
    <rPh sb="0" eb="3">
      <t>シラオイチョウ</t>
    </rPh>
    <phoneticPr fontId="1"/>
  </si>
  <si>
    <t>白老町大町1丁目</t>
  </si>
  <si>
    <t>白老町の委託業務、公共施設の清掃、給食センターの調理</t>
  </si>
  <si>
    <t>住</t>
  </si>
  <si>
    <t>昭46．12．７</t>
  </si>
  <si>
    <t>白老振興公社</t>
  </si>
  <si>
    <t>壮瞥町字立香344-1</t>
    <phoneticPr fontId="1"/>
  </si>
  <si>
    <t>堆肥の製造及び販売</t>
  </si>
  <si>
    <t>平17．２．８</t>
  </si>
  <si>
    <t>壮瞥町リサイクルシステム</t>
  </si>
  <si>
    <t>壮瞥町字弁景204番地</t>
  </si>
  <si>
    <t>スキー場の運営・管理</t>
  </si>
  <si>
    <t>平13．８．28</t>
  </si>
  <si>
    <t>オロフレリゾート</t>
  </si>
  <si>
    <t>壮瞥町</t>
    <rPh sb="0" eb="3">
      <t>ソウベツチョウ</t>
    </rPh>
    <phoneticPr fontId="1"/>
  </si>
  <si>
    <t>余市町黒川町18丁目10番地3</t>
    <rPh sb="12" eb="14">
      <t>バンチ</t>
    </rPh>
    <phoneticPr fontId="1"/>
  </si>
  <si>
    <t>不動産の売買、乾旋、仲介、賃貸、管理及びコンサルタント</t>
    <rPh sb="0" eb="3">
      <t>フドウサン</t>
    </rPh>
    <rPh sb="4" eb="6">
      <t>バイバイ</t>
    </rPh>
    <rPh sb="7" eb="8">
      <t>イヌイ</t>
    </rPh>
    <rPh sb="8" eb="9">
      <t>セン</t>
    </rPh>
    <rPh sb="10" eb="12">
      <t>チュウカイ</t>
    </rPh>
    <rPh sb="13" eb="15">
      <t>チンタイ</t>
    </rPh>
    <rPh sb="16" eb="18">
      <t>カンリ</t>
    </rPh>
    <rPh sb="18" eb="19">
      <t>オヨ</t>
    </rPh>
    <phoneticPr fontId="1"/>
  </si>
  <si>
    <t>住</t>
    <rPh sb="0" eb="1">
      <t>スミ</t>
    </rPh>
    <phoneticPr fontId="1"/>
  </si>
  <si>
    <t>平24．２．９</t>
    <phoneticPr fontId="1"/>
  </si>
  <si>
    <t>株</t>
    <phoneticPr fontId="1"/>
  </si>
  <si>
    <t>まほろば宅地管理公社</t>
    <rPh sb="4" eb="6">
      <t>タクチ</t>
    </rPh>
    <rPh sb="6" eb="8">
      <t>カンリ</t>
    </rPh>
    <rPh sb="8" eb="10">
      <t>コウシャ</t>
    </rPh>
    <phoneticPr fontId="1"/>
  </si>
  <si>
    <t>余市町黒川町5丁目43</t>
  </si>
  <si>
    <t>公共施設の受託管理・特産品の紹介・あっせん</t>
    <phoneticPr fontId="1"/>
  </si>
  <si>
    <t>平３．６．２</t>
  </si>
  <si>
    <t>余市振興公社</t>
  </si>
  <si>
    <t>余市町白岩町270</t>
  </si>
  <si>
    <t>一般廃棄物収集・運搬</t>
    <phoneticPr fontId="1"/>
  </si>
  <si>
    <t>昭52．４．１</t>
  </si>
  <si>
    <t>北後志第一清掃公社</t>
  </si>
  <si>
    <t>余市町</t>
    <rPh sb="0" eb="3">
      <t>ヨイチチョウ</t>
    </rPh>
    <phoneticPr fontId="1"/>
  </si>
  <si>
    <t>積丹町大字神岬町字シマツナイ92</t>
    <rPh sb="5" eb="8">
      <t>コウザキチョウ</t>
    </rPh>
    <rPh sb="8" eb="9">
      <t>アザ</t>
    </rPh>
    <phoneticPr fontId="1"/>
  </si>
  <si>
    <t>レストラン経営、観光用農水産物加工品の販売</t>
  </si>
  <si>
    <t>平５．３．29</t>
  </si>
  <si>
    <t>ペニンシュラ</t>
  </si>
  <si>
    <t>積丹町大字美国町字船澗1979番地2</t>
    <rPh sb="10" eb="11">
      <t>カン</t>
    </rPh>
    <rPh sb="15" eb="17">
      <t>バンチ</t>
    </rPh>
    <phoneticPr fontId="1"/>
  </si>
  <si>
    <t>旅客不定期航路事業、観光及びレクリエーション事業の経営並びに積丹町の指定管理者による公共施設の管理・運営</t>
    <phoneticPr fontId="1"/>
  </si>
  <si>
    <t>昭61．４．８</t>
  </si>
  <si>
    <t>積丹観光振興公社</t>
  </si>
  <si>
    <t>積丹町</t>
    <rPh sb="0" eb="3">
      <t>シャコタンチョウ</t>
    </rPh>
    <phoneticPr fontId="1"/>
  </si>
  <si>
    <t>岩内町大浜94</t>
  </si>
  <si>
    <t>船舶上架事業</t>
  </si>
  <si>
    <t>運</t>
  </si>
  <si>
    <t>昭50．４．26</t>
  </si>
  <si>
    <t>岩内地方船舶上架公社</t>
  </si>
  <si>
    <t>岩内町</t>
    <rPh sb="0" eb="3">
      <t>イワナイチョウ</t>
    </rPh>
    <phoneticPr fontId="1"/>
  </si>
  <si>
    <t>留寿都村字泉川82番地4</t>
  </si>
  <si>
    <t>放牧及び農村公園・農産物直売所管理</t>
    <phoneticPr fontId="1"/>
  </si>
  <si>
    <t>平29．４．１</t>
    <rPh sb="0" eb="1">
      <t>ヘイ</t>
    </rPh>
    <phoneticPr fontId="1"/>
  </si>
  <si>
    <t>留寿都村ふるさと振興公社</t>
    <rPh sb="0" eb="4">
      <t>ルスツムラ</t>
    </rPh>
    <phoneticPr fontId="1"/>
  </si>
  <si>
    <t>留寿都村</t>
    <rPh sb="0" eb="4">
      <t>ルスツムラ</t>
    </rPh>
    <phoneticPr fontId="1"/>
  </si>
  <si>
    <t>真狩村字光8番地3</t>
  </si>
  <si>
    <t>花きの栽培及び販売、花きの加工及び花き加工品の販売、園芸用種子並びに園芸用品の販売</t>
  </si>
  <si>
    <t>平９．４．17</t>
  </si>
  <si>
    <t>真狩フラワー振興公社</t>
  </si>
  <si>
    <t>真狩村</t>
    <rPh sb="0" eb="3">
      <t>マッカリムラ</t>
    </rPh>
    <phoneticPr fontId="1"/>
  </si>
  <si>
    <t>ニセコ町字中央通142番地1</t>
    <rPh sb="5" eb="7">
      <t>チュウオウ</t>
    </rPh>
    <rPh sb="7" eb="8">
      <t>トオリ</t>
    </rPh>
    <phoneticPr fontId="1"/>
  </si>
  <si>
    <t>観光情報案内、イベント企画、宿泊、体験等あっせん、旅行代理店業等</t>
  </si>
  <si>
    <t>平15．９．１</t>
  </si>
  <si>
    <t>ニセコリゾート観光協会</t>
  </si>
  <si>
    <t>ニセコ町字中央通33番地</t>
  </si>
  <si>
    <t>温泉の管理・運営</t>
    <phoneticPr fontId="1"/>
  </si>
  <si>
    <t>平13．３．22</t>
  </si>
  <si>
    <t>キラットニセコ</t>
  </si>
  <si>
    <t>ニセコ町</t>
    <rPh sb="3" eb="4">
      <t>チョウ</t>
    </rPh>
    <phoneticPr fontId="1"/>
  </si>
  <si>
    <t>蘭越町蘭越町130番地</t>
  </si>
  <si>
    <t>特産品の販売、飲食の提供及び観光案内</t>
  </si>
  <si>
    <t>平20．９．12</t>
  </si>
  <si>
    <t>まちづくりらんこし</t>
    <phoneticPr fontId="1"/>
  </si>
  <si>
    <t>蘭越町</t>
    <rPh sb="0" eb="3">
      <t>ランコシチョウ</t>
    </rPh>
    <phoneticPr fontId="1"/>
  </si>
  <si>
    <t>黒松内町字黒松内584番地</t>
  </si>
  <si>
    <t>黒松内町の委託による宿泊施設・レストラン等及び温泉施設の管理運営</t>
    <phoneticPr fontId="1"/>
  </si>
  <si>
    <t>平元．12．21</t>
  </si>
  <si>
    <t>ブナの里振興公社</t>
  </si>
  <si>
    <t>黒松内町</t>
    <rPh sb="0" eb="4">
      <t>クロマツナイチョウ</t>
    </rPh>
    <phoneticPr fontId="1"/>
  </si>
  <si>
    <t>寿都町字湯別町下湯別462番地1</t>
  </si>
  <si>
    <t>水産加工品等の販売促進、寿都町の委託による温泉施設の管理運営</t>
  </si>
  <si>
    <t>昭63．10．28</t>
  </si>
  <si>
    <t>寿都振興公社</t>
  </si>
  <si>
    <t>寿都町</t>
    <rPh sb="0" eb="3">
      <t>スッツチョウ</t>
    </rPh>
    <phoneticPr fontId="1"/>
  </si>
  <si>
    <t>島牧村字千走11番地</t>
  </si>
  <si>
    <t>道路観光情報案内業務、特産品販売</t>
  </si>
  <si>
    <t>平８．３．７</t>
  </si>
  <si>
    <t>アバローネ</t>
  </si>
  <si>
    <t>島牧村</t>
    <rPh sb="0" eb="3">
      <t>シママキムラ</t>
    </rPh>
    <phoneticPr fontId="1"/>
  </si>
  <si>
    <t>沼田町南1条3丁目</t>
  </si>
  <si>
    <t>自動車運転免許のための教習と交通道徳の向上及び交通事故防止のための安全運転教育の普及</t>
  </si>
  <si>
    <t>昭40．９．１</t>
  </si>
  <si>
    <t>沼田開発公社</t>
  </si>
  <si>
    <t>沼田町</t>
    <rPh sb="0" eb="3">
      <t>ヌマタチョウ</t>
    </rPh>
    <phoneticPr fontId="1"/>
  </si>
  <si>
    <t>北竜町字和11-1</t>
    <phoneticPr fontId="1"/>
  </si>
  <si>
    <t>産業基盤・生活環境の整備、保養センターの管理運営</t>
    <phoneticPr fontId="1"/>
  </si>
  <si>
    <t>地
観</t>
    <rPh sb="2" eb="3">
      <t>カン</t>
    </rPh>
    <phoneticPr fontId="1"/>
  </si>
  <si>
    <t>昭46．12．１</t>
  </si>
  <si>
    <t>北竜振興公社</t>
  </si>
  <si>
    <t>北竜町</t>
    <rPh sb="0" eb="3">
      <t>ホクリュウチョウ</t>
    </rPh>
    <phoneticPr fontId="1"/>
  </si>
  <si>
    <t>雨竜町字満寿28番地の3</t>
  </si>
  <si>
    <t>レストランの経営、農水産物・畜産物の加工販売、食料品の販売</t>
    <phoneticPr fontId="1"/>
  </si>
  <si>
    <t>平８．７．29</t>
  </si>
  <si>
    <t>雨竜町振興公社</t>
  </si>
  <si>
    <t>雨竜町</t>
    <rPh sb="0" eb="3">
      <t>ウリュウチョウ</t>
    </rPh>
    <phoneticPr fontId="1"/>
  </si>
  <si>
    <t>秩父別町4101</t>
  </si>
  <si>
    <t>保養施設・公共公園の管理運営、農産物の加工・製造・販売等</t>
    <phoneticPr fontId="1"/>
  </si>
  <si>
    <t>昭48．10．３</t>
  </si>
  <si>
    <t>秩父別振興公社</t>
  </si>
  <si>
    <t>秩父別町</t>
    <rPh sb="0" eb="2">
      <t>チチブ</t>
    </rPh>
    <rPh sb="2" eb="4">
      <t>ベツチョウ</t>
    </rPh>
    <phoneticPr fontId="1"/>
  </si>
  <si>
    <t>妹背牛町字妹背牛5200</t>
  </si>
  <si>
    <t>温泉施設の管理運営</t>
  </si>
  <si>
    <t>昭46．４．24</t>
  </si>
  <si>
    <t>妹背牛振興公社</t>
  </si>
  <si>
    <t>妹背牛町</t>
    <rPh sb="0" eb="4">
      <t>モセウシチョウ</t>
    </rPh>
    <phoneticPr fontId="1"/>
  </si>
  <si>
    <t>新十津川町字中央5-1</t>
  </si>
  <si>
    <t>農用地の利用調整、担い手の育成、農業労働力の確保、農作業受委託の支援</t>
    <rPh sb="0" eb="1">
      <t>ノウ</t>
    </rPh>
    <rPh sb="1" eb="3">
      <t>ヨウチ</t>
    </rPh>
    <rPh sb="4" eb="6">
      <t>リヨウ</t>
    </rPh>
    <rPh sb="6" eb="8">
      <t>チョウセイ</t>
    </rPh>
    <rPh sb="9" eb="10">
      <t>ニナ</t>
    </rPh>
    <rPh sb="11" eb="12">
      <t>テ</t>
    </rPh>
    <rPh sb="13" eb="15">
      <t>イクセイ</t>
    </rPh>
    <rPh sb="16" eb="18">
      <t>ノウギョウ</t>
    </rPh>
    <rPh sb="18" eb="21">
      <t>ロウドウリョク</t>
    </rPh>
    <rPh sb="22" eb="24">
      <t>カクホ</t>
    </rPh>
    <rPh sb="25" eb="28">
      <t>ノウサギョウ</t>
    </rPh>
    <rPh sb="28" eb="31">
      <t>ジュイタク</t>
    </rPh>
    <rPh sb="32" eb="34">
      <t>シエン</t>
    </rPh>
    <phoneticPr fontId="1"/>
  </si>
  <si>
    <t>平24．４．９</t>
    <rPh sb="0" eb="1">
      <t>ヒラ</t>
    </rPh>
    <phoneticPr fontId="1"/>
  </si>
  <si>
    <t>ピンネ農業公社</t>
    <rPh sb="3" eb="5">
      <t>ノウギョウ</t>
    </rPh>
    <rPh sb="5" eb="7">
      <t>コウシャ</t>
    </rPh>
    <phoneticPr fontId="1"/>
  </si>
  <si>
    <t>新十津川町字中央5-1</t>
    <phoneticPr fontId="1"/>
  </si>
  <si>
    <t>農産物・畜産物・林産物等特産品の生産加工販売、宿泊施設等の経営</t>
    <rPh sb="23" eb="25">
      <t>シュクハク</t>
    </rPh>
    <rPh sb="25" eb="27">
      <t>シセツ</t>
    </rPh>
    <rPh sb="27" eb="28">
      <t>トウ</t>
    </rPh>
    <rPh sb="29" eb="31">
      <t>ケイエイ</t>
    </rPh>
    <phoneticPr fontId="1"/>
  </si>
  <si>
    <t>昭49．３．15</t>
  </si>
  <si>
    <t>新十津川総合振興公社</t>
  </si>
  <si>
    <t>新十津川町</t>
    <rPh sb="0" eb="5">
      <t>シントツカワチョウ</t>
    </rPh>
    <phoneticPr fontId="1"/>
  </si>
  <si>
    <t>月形町1219番地</t>
  </si>
  <si>
    <t>公共施設の委託管理、農産物・畜産物・林産物等の生産加工販売</t>
    <phoneticPr fontId="1"/>
  </si>
  <si>
    <t>月形町振興公社</t>
  </si>
  <si>
    <t>月形町</t>
    <rPh sb="0" eb="3">
      <t>ツキガタチョウ</t>
    </rPh>
    <phoneticPr fontId="1"/>
  </si>
  <si>
    <t>栗山町松風3丁目252番地</t>
  </si>
  <si>
    <t>農地保有合理化事業の実施、担い手の育成、確保</t>
  </si>
  <si>
    <t>平16．11．17</t>
  </si>
  <si>
    <t>栗山町農業振興公社</t>
  </si>
  <si>
    <t>栗山町</t>
    <rPh sb="0" eb="3">
      <t>クリヤマチョウ</t>
    </rPh>
    <phoneticPr fontId="1"/>
  </si>
  <si>
    <t>長沼町中央北1丁目1番1号</t>
  </si>
  <si>
    <t>不動産の取得売却、賃借及びあっせん、住宅の建設、工場立地等に必要な土地の取得造成・分譲等、長沼町から受けた事業の執行並びに経営、キャンプ場の経営並びに附帯する業務</t>
    <phoneticPr fontId="1"/>
  </si>
  <si>
    <t>地</t>
    <phoneticPr fontId="1"/>
  </si>
  <si>
    <t>昭46．11．８</t>
  </si>
  <si>
    <t>長沼振興公社</t>
  </si>
  <si>
    <t>長沼町</t>
    <rPh sb="0" eb="3">
      <t>ナガヌマチョウ</t>
    </rPh>
    <phoneticPr fontId="1"/>
  </si>
  <si>
    <t>上砂川町字上砂川70-15</t>
    <phoneticPr fontId="1"/>
  </si>
  <si>
    <t>椎茸、人工榾木製造及び販売</t>
  </si>
  <si>
    <t>平４．11．４</t>
  </si>
  <si>
    <t>上砂川バイオ</t>
  </si>
  <si>
    <t>上砂川町字上砂川65-16</t>
    <phoneticPr fontId="1"/>
  </si>
  <si>
    <t>温泉宿泊施設運営業務</t>
  </si>
  <si>
    <t>昭61．10．１</t>
  </si>
  <si>
    <t>上砂川振興公社</t>
  </si>
  <si>
    <t>上砂川町</t>
    <rPh sb="0" eb="1">
      <t>ウエ</t>
    </rPh>
    <rPh sb="1" eb="4">
      <t>スナガワチョウ</t>
    </rPh>
    <phoneticPr fontId="1"/>
  </si>
  <si>
    <t>南幌町南9線西14番地</t>
  </si>
  <si>
    <t>農産物の加工販売に関する業務</t>
  </si>
  <si>
    <t>平10．６．19</t>
  </si>
  <si>
    <t>南幌町農産物加工センター</t>
  </si>
  <si>
    <t>南幌町南12線西17番地</t>
  </si>
  <si>
    <t>（休眠中）</t>
    <rPh sb="1" eb="4">
      <t>キュウミンチュウ</t>
    </rPh>
    <phoneticPr fontId="1"/>
  </si>
  <si>
    <t>平３．10．31</t>
  </si>
  <si>
    <t>南幌リゾート公社</t>
  </si>
  <si>
    <t>南幌町南15線西1番地</t>
  </si>
  <si>
    <t>ゴルフ場管理運営</t>
  </si>
  <si>
    <t>昭56．７．21</t>
  </si>
  <si>
    <t>南幌振興公社</t>
  </si>
  <si>
    <t>南幌町</t>
    <rPh sb="0" eb="3">
      <t>ナンポロチョウ</t>
    </rPh>
    <phoneticPr fontId="1"/>
  </si>
  <si>
    <t>当別町当別太774番地11 北欧の風道の駅とうべつ内</t>
    <rPh sb="0" eb="3">
      <t>トウベツチョウ</t>
    </rPh>
    <rPh sb="3" eb="5">
      <t>トウベツ</t>
    </rPh>
    <rPh sb="5" eb="6">
      <t>フト</t>
    </rPh>
    <rPh sb="9" eb="11">
      <t>バンチ</t>
    </rPh>
    <rPh sb="14" eb="16">
      <t>ホクオウ</t>
    </rPh>
    <rPh sb="17" eb="18">
      <t>カゼ</t>
    </rPh>
    <rPh sb="18" eb="19">
      <t>ミチ</t>
    </rPh>
    <rPh sb="20" eb="21">
      <t>エキ</t>
    </rPh>
    <rPh sb="25" eb="26">
      <t>ナイ</t>
    </rPh>
    <phoneticPr fontId="20"/>
  </si>
  <si>
    <t>農産品、農産加工品の販売、加工度の向上、ブランド化、販路拡大</t>
    <rPh sb="0" eb="3">
      <t>ノウサンヒン</t>
    </rPh>
    <rPh sb="4" eb="6">
      <t>ノウサン</t>
    </rPh>
    <rPh sb="6" eb="9">
      <t>カコウヒン</t>
    </rPh>
    <rPh sb="10" eb="12">
      <t>ハンバイ</t>
    </rPh>
    <rPh sb="13" eb="15">
      <t>カコウ</t>
    </rPh>
    <rPh sb="15" eb="16">
      <t>ド</t>
    </rPh>
    <rPh sb="17" eb="19">
      <t>コウジョウ</t>
    </rPh>
    <rPh sb="24" eb="25">
      <t>カ</t>
    </rPh>
    <rPh sb="26" eb="28">
      <t>ハンロ</t>
    </rPh>
    <rPh sb="28" eb="30">
      <t>カクダイ</t>
    </rPh>
    <phoneticPr fontId="20"/>
  </si>
  <si>
    <t>農
商</t>
    <rPh sb="0" eb="1">
      <t>ノウ</t>
    </rPh>
    <rPh sb="2" eb="3">
      <t>ショウ</t>
    </rPh>
    <phoneticPr fontId="20"/>
  </si>
  <si>
    <t>平28．12．26</t>
    <phoneticPr fontId="1"/>
  </si>
  <si>
    <t>ｔｏｂｅ</t>
    <phoneticPr fontId="20"/>
  </si>
  <si>
    <t>当別町</t>
    <rPh sb="0" eb="3">
      <t>トウベツチョウ</t>
    </rPh>
    <phoneticPr fontId="20"/>
  </si>
  <si>
    <t>函館市若松町12番5号</t>
    <rPh sb="0" eb="3">
      <t>ハコダテシ</t>
    </rPh>
    <rPh sb="3" eb="5">
      <t>ワカマツ</t>
    </rPh>
    <rPh sb="5" eb="6">
      <t>チョウ</t>
    </rPh>
    <rPh sb="8" eb="9">
      <t>バン</t>
    </rPh>
    <rPh sb="10" eb="11">
      <t>ゴウ</t>
    </rPh>
    <phoneticPr fontId="1"/>
  </si>
  <si>
    <t>第一種鉄道事業として自社で保有する鉄道区間（五稜郭・木古内間）で旅客を運行し、ＪＲ北海道が保有する鉄道区間（函館・五稜郭間）に旅客を乗り入れて運行</t>
    <rPh sb="0" eb="1">
      <t>ダイ</t>
    </rPh>
    <rPh sb="1" eb="2">
      <t>１</t>
    </rPh>
    <rPh sb="2" eb="3">
      <t>シュ</t>
    </rPh>
    <rPh sb="3" eb="5">
      <t>テツドウ</t>
    </rPh>
    <rPh sb="5" eb="7">
      <t>ジギョウ</t>
    </rPh>
    <rPh sb="10" eb="12">
      <t>ジシャ</t>
    </rPh>
    <rPh sb="13" eb="15">
      <t>ホユウ</t>
    </rPh>
    <rPh sb="17" eb="19">
      <t>テツドウ</t>
    </rPh>
    <rPh sb="19" eb="21">
      <t>クカン</t>
    </rPh>
    <rPh sb="22" eb="25">
      <t>ゴリョウカク</t>
    </rPh>
    <rPh sb="26" eb="29">
      <t>キコナイ</t>
    </rPh>
    <rPh sb="29" eb="30">
      <t>カン</t>
    </rPh>
    <rPh sb="32" eb="34">
      <t>リョカク</t>
    </rPh>
    <rPh sb="35" eb="37">
      <t>ウンコウ</t>
    </rPh>
    <rPh sb="41" eb="44">
      <t>ホッカイドウ</t>
    </rPh>
    <rPh sb="45" eb="47">
      <t>ホユウ</t>
    </rPh>
    <rPh sb="49" eb="51">
      <t>テツドウ</t>
    </rPh>
    <rPh sb="51" eb="53">
      <t>クカン</t>
    </rPh>
    <rPh sb="54" eb="56">
      <t>ハコダテ</t>
    </rPh>
    <rPh sb="57" eb="60">
      <t>ゴリョウカク</t>
    </rPh>
    <rPh sb="60" eb="61">
      <t>カン</t>
    </rPh>
    <rPh sb="63" eb="65">
      <t>リョキャク</t>
    </rPh>
    <rPh sb="66" eb="67">
      <t>ノ</t>
    </rPh>
    <rPh sb="68" eb="69">
      <t>イ</t>
    </rPh>
    <rPh sb="71" eb="73">
      <t>ウンコウ</t>
    </rPh>
    <phoneticPr fontId="1"/>
  </si>
  <si>
    <t>平26．８．１</t>
    <phoneticPr fontId="1"/>
  </si>
  <si>
    <t>道南いさりび鉄道株式会社</t>
    <rPh sb="0" eb="2">
      <t>ドウナン</t>
    </rPh>
    <rPh sb="6" eb="8">
      <t>テツドウ</t>
    </rPh>
    <rPh sb="8" eb="12">
      <t>カブシキガイシャ</t>
    </rPh>
    <phoneticPr fontId="1"/>
  </si>
  <si>
    <t>北斗市</t>
    <rPh sb="0" eb="3">
      <t>ホクトシ</t>
    </rPh>
    <phoneticPr fontId="1"/>
  </si>
  <si>
    <t>石狩市厚田区厚田98番地2</t>
    <rPh sb="0" eb="2">
      <t>イシカリ</t>
    </rPh>
    <rPh sb="2" eb="3">
      <t>シ</t>
    </rPh>
    <rPh sb="3" eb="5">
      <t>アツタ</t>
    </rPh>
    <rPh sb="5" eb="6">
      <t>ク</t>
    </rPh>
    <rPh sb="6" eb="8">
      <t>アツタ</t>
    </rPh>
    <rPh sb="10" eb="12">
      <t>バンチ</t>
    </rPh>
    <phoneticPr fontId="20"/>
  </si>
  <si>
    <t>道の駅等観光施設の運営・管理、地場産品の販売等</t>
    <rPh sb="0" eb="1">
      <t>ミチ</t>
    </rPh>
    <rPh sb="2" eb="3">
      <t>エキ</t>
    </rPh>
    <rPh sb="3" eb="4">
      <t>トウ</t>
    </rPh>
    <rPh sb="4" eb="6">
      <t>カンコウ</t>
    </rPh>
    <rPh sb="6" eb="8">
      <t>シセツ</t>
    </rPh>
    <rPh sb="9" eb="11">
      <t>ウンエイ</t>
    </rPh>
    <rPh sb="12" eb="14">
      <t>カンリ</t>
    </rPh>
    <rPh sb="15" eb="17">
      <t>ジバ</t>
    </rPh>
    <rPh sb="17" eb="19">
      <t>サンピン</t>
    </rPh>
    <rPh sb="20" eb="22">
      <t>ハンバイ</t>
    </rPh>
    <rPh sb="22" eb="23">
      <t>トウ</t>
    </rPh>
    <phoneticPr fontId="1"/>
  </si>
  <si>
    <t>観</t>
    <rPh sb="0" eb="1">
      <t>カン</t>
    </rPh>
    <phoneticPr fontId="20"/>
  </si>
  <si>
    <t>平29. ４. ３</t>
    <rPh sb="0" eb="1">
      <t>ヘイ</t>
    </rPh>
    <phoneticPr fontId="20"/>
  </si>
  <si>
    <t>株式会社あい風</t>
    <rPh sb="6" eb="7">
      <t>カゼ</t>
    </rPh>
    <phoneticPr fontId="20"/>
  </si>
  <si>
    <t>石狩市花畔337番地4</t>
  </si>
  <si>
    <t>スポーツの普及振興のために必要な事業を行うとともに市の設置するスポーツ施設の管理運営</t>
  </si>
  <si>
    <t>平10．４．１</t>
  </si>
  <si>
    <t>石狩市体育協会</t>
    <phoneticPr fontId="1"/>
  </si>
  <si>
    <t>石狩市花川北6条1丁目5番地 石狩商工会館内</t>
    <phoneticPr fontId="1"/>
  </si>
  <si>
    <t>市からの委託事業</t>
  </si>
  <si>
    <t>平９．４．３</t>
  </si>
  <si>
    <t>石狩市公務サービス</t>
  </si>
  <si>
    <t>石狩市</t>
    <rPh sb="0" eb="3">
      <t>イシカリシ</t>
    </rPh>
    <phoneticPr fontId="1"/>
  </si>
  <si>
    <t>北広島市北進町1丁目5番地2</t>
    <rPh sb="9" eb="10">
      <t>メ</t>
    </rPh>
    <rPh sb="11" eb="13">
      <t>バンチ</t>
    </rPh>
    <phoneticPr fontId="1"/>
  </si>
  <si>
    <t>休日夜間における急病医療</t>
    <rPh sb="8" eb="10">
      <t>キュウビョウ</t>
    </rPh>
    <phoneticPr fontId="1"/>
  </si>
  <si>
    <t>昭55．11．26</t>
  </si>
  <si>
    <t>北広島市夜間急病協会</t>
    <rPh sb="3" eb="4">
      <t>シ</t>
    </rPh>
    <phoneticPr fontId="1"/>
  </si>
  <si>
    <t>北広島市</t>
    <rPh sb="0" eb="4">
      <t>キタヒロシマシ</t>
    </rPh>
    <phoneticPr fontId="1"/>
  </si>
  <si>
    <t>伊達市松ヶ枝町34番地1</t>
    <rPh sb="0" eb="3">
      <t>ダテシ</t>
    </rPh>
    <rPh sb="3" eb="4">
      <t>マツ</t>
    </rPh>
    <rPh sb="5" eb="7">
      <t>エチョウ</t>
    </rPh>
    <rPh sb="9" eb="11">
      <t>バンチ</t>
    </rPh>
    <phoneticPr fontId="1"/>
  </si>
  <si>
    <t>観
商</t>
    <rPh sb="0" eb="1">
      <t>カン</t>
    </rPh>
    <rPh sb="2" eb="3">
      <t>ショウ</t>
    </rPh>
    <phoneticPr fontId="1"/>
  </si>
  <si>
    <t>平24．１．５</t>
    <rPh sb="0" eb="1">
      <t>ヘイ</t>
    </rPh>
    <phoneticPr fontId="1"/>
  </si>
  <si>
    <t>伊達観光物産公社</t>
    <rPh sb="0" eb="2">
      <t>ダテ</t>
    </rPh>
    <rPh sb="2" eb="4">
      <t>カンコウ</t>
    </rPh>
    <rPh sb="4" eb="6">
      <t>ブッサン</t>
    </rPh>
    <rPh sb="6" eb="8">
      <t>コウシャ</t>
    </rPh>
    <phoneticPr fontId="1"/>
  </si>
  <si>
    <t>札幌市中央区北4条西4丁目1</t>
    <rPh sb="0" eb="3">
      <t>サッポロシ</t>
    </rPh>
    <rPh sb="3" eb="6">
      <t>チュウオウク</t>
    </rPh>
    <rPh sb="6" eb="7">
      <t>キタ</t>
    </rPh>
    <rPh sb="8" eb="9">
      <t>ジョウ</t>
    </rPh>
    <rPh sb="9" eb="10">
      <t>ニシ</t>
    </rPh>
    <rPh sb="11" eb="13">
      <t>チョウメ</t>
    </rPh>
    <phoneticPr fontId="1"/>
  </si>
  <si>
    <t>旅館ホテル飲食店等の観光施設の経営</t>
  </si>
  <si>
    <t>昭61．４．14</t>
    <rPh sb="0" eb="1">
      <t>アキラ</t>
    </rPh>
    <phoneticPr fontId="1"/>
  </si>
  <si>
    <t>大滝観光公社</t>
  </si>
  <si>
    <t>伊達市</t>
    <rPh sb="0" eb="2">
      <t>ダテ</t>
    </rPh>
    <rPh sb="2" eb="3">
      <t>シ</t>
    </rPh>
    <phoneticPr fontId="1"/>
  </si>
  <si>
    <t>恵庭市西島松41番2</t>
  </si>
  <si>
    <t>担い手の育成・農用地の利用調整生産性の向上と安全安心な農産物の生産支援農業労働力の確保と農業機械の効率化支援酪農畜産関連の委託住民消費者への情報提供及び交流活動支援</t>
    <phoneticPr fontId="1"/>
  </si>
  <si>
    <t>平17．５．30</t>
  </si>
  <si>
    <t>道央農業振興公社</t>
  </si>
  <si>
    <t>恵庭市北柏木町3-129</t>
    <phoneticPr fontId="1"/>
  </si>
  <si>
    <t>学校給食に関する調査研究、普及奨励、学校給食の調理配送、物資の調達</t>
  </si>
  <si>
    <t>平３．11．１</t>
  </si>
  <si>
    <t>恵庭市学校給食協会</t>
  </si>
  <si>
    <t>恵庭市恵み野北3丁目1番1</t>
    <rPh sb="0" eb="3">
      <t>エニワシ</t>
    </rPh>
    <rPh sb="3" eb="4">
      <t>メグ</t>
    </rPh>
    <rPh sb="5" eb="6">
      <t>ノ</t>
    </rPh>
    <rPh sb="6" eb="7">
      <t>キタ</t>
    </rPh>
    <rPh sb="8" eb="10">
      <t>チョウメ</t>
    </rPh>
    <rPh sb="11" eb="12">
      <t>バン</t>
    </rPh>
    <phoneticPr fontId="1"/>
  </si>
  <si>
    <t>研究開発企業の支援</t>
  </si>
  <si>
    <t>昭63．４．28</t>
    <rPh sb="0" eb="1">
      <t>アキラ</t>
    </rPh>
    <phoneticPr fontId="1"/>
  </si>
  <si>
    <t>恵庭リサーチ・ビジネスパーク</t>
  </si>
  <si>
    <t>恵庭市京町1</t>
  </si>
  <si>
    <t>公共用地取得造成・分譲</t>
    <phoneticPr fontId="1"/>
  </si>
  <si>
    <t>昭47．４．21</t>
  </si>
  <si>
    <t>恵庭市振興公社</t>
  </si>
  <si>
    <t>恵庭市</t>
    <rPh sb="0" eb="3">
      <t>エニワシ</t>
    </rPh>
    <phoneticPr fontId="1"/>
  </si>
  <si>
    <t>登別市富士町7丁目33番地1</t>
  </si>
  <si>
    <t>登別市の文化・スポーツ等の振興に必要な事業の実施及び登別市の設置する文化・スポーツ等施設の管理運営</t>
  </si>
  <si>
    <t>平８．３．15</t>
  </si>
  <si>
    <t>登別市文化・スポーツ振興財団</t>
  </si>
  <si>
    <t>登別市</t>
    <rPh sb="0" eb="3">
      <t>ノボリベツシ</t>
    </rPh>
    <phoneticPr fontId="1"/>
  </si>
  <si>
    <t>富良野市字山部2436番地5</t>
    <phoneticPr fontId="1"/>
  </si>
  <si>
    <t>担い手確保・育成、農用地の集積円滑化</t>
    <phoneticPr fontId="1"/>
  </si>
  <si>
    <t>平28．２．２</t>
    <phoneticPr fontId="1"/>
  </si>
  <si>
    <t>富良野市農業担い手育成機構</t>
    <phoneticPr fontId="1"/>
  </si>
  <si>
    <t>富良野市幸町13-1</t>
    <rPh sb="4" eb="5">
      <t>シアワ</t>
    </rPh>
    <rPh sb="5" eb="6">
      <t>マチ</t>
    </rPh>
    <phoneticPr fontId="1"/>
  </si>
  <si>
    <t>都市開発に関する企画・調整、イベント支援、駐車場管理運営</t>
    <phoneticPr fontId="1"/>
  </si>
  <si>
    <t>平15．10．28</t>
  </si>
  <si>
    <t>ふらのまちづくり</t>
  </si>
  <si>
    <t>富良野市字中5区</t>
  </si>
  <si>
    <t>ナチュラルチーズ製造・販売</t>
    <phoneticPr fontId="1"/>
  </si>
  <si>
    <t>昭58．11．15</t>
  </si>
  <si>
    <t>ふらの農産公社</t>
  </si>
  <si>
    <t>富良野市住吉町1-1</t>
    <phoneticPr fontId="1"/>
  </si>
  <si>
    <t>路線及び貸切バスの運行</t>
  </si>
  <si>
    <t>昭58．６．21</t>
    <phoneticPr fontId="1"/>
  </si>
  <si>
    <t>ふらのバス</t>
  </si>
  <si>
    <t>富良野市字島ノ下</t>
    <rPh sb="4" eb="5">
      <t>アザ</t>
    </rPh>
    <rPh sb="5" eb="6">
      <t>シマ</t>
    </rPh>
    <rPh sb="7" eb="8">
      <t>シタ</t>
    </rPh>
    <phoneticPr fontId="1"/>
  </si>
  <si>
    <t>不動産の取得造成等、宿泊・レストラン等の管理・運営</t>
    <phoneticPr fontId="1"/>
  </si>
  <si>
    <t>昭37．11．27</t>
  </si>
  <si>
    <t>富良野振興公社</t>
  </si>
  <si>
    <t>富良野市</t>
    <rPh sb="0" eb="4">
      <t>フラノシ</t>
    </rPh>
    <phoneticPr fontId="1"/>
  </si>
  <si>
    <t>深川市一已町字一已7354番地</t>
    <phoneticPr fontId="1"/>
  </si>
  <si>
    <t>農畜産物の生産・加工販売、農畜産物の貯蔵及び運搬、農作業の受託、農作業体験研修農場の運営、除雪作業の代行</t>
    <rPh sb="0" eb="2">
      <t>ノウチク</t>
    </rPh>
    <rPh sb="2" eb="4">
      <t>サンブツ</t>
    </rPh>
    <rPh sb="5" eb="7">
      <t>セイサン</t>
    </rPh>
    <rPh sb="8" eb="10">
      <t>カコウ</t>
    </rPh>
    <rPh sb="10" eb="12">
      <t>ハンバイ</t>
    </rPh>
    <rPh sb="13" eb="15">
      <t>ノウチク</t>
    </rPh>
    <rPh sb="15" eb="17">
      <t>サンブツ</t>
    </rPh>
    <rPh sb="18" eb="20">
      <t>チョゾウ</t>
    </rPh>
    <rPh sb="20" eb="21">
      <t>オヨ</t>
    </rPh>
    <rPh sb="22" eb="24">
      <t>ウンパン</t>
    </rPh>
    <rPh sb="25" eb="28">
      <t>ノウサギョウ</t>
    </rPh>
    <rPh sb="29" eb="31">
      <t>ジュタク</t>
    </rPh>
    <rPh sb="32" eb="35">
      <t>ノウサギョウ</t>
    </rPh>
    <rPh sb="35" eb="37">
      <t>タイケン</t>
    </rPh>
    <rPh sb="37" eb="39">
      <t>ケンシュウ</t>
    </rPh>
    <rPh sb="39" eb="41">
      <t>ノウジョウ</t>
    </rPh>
    <rPh sb="42" eb="44">
      <t>ウンエイ</t>
    </rPh>
    <rPh sb="45" eb="47">
      <t>ジョセツ</t>
    </rPh>
    <rPh sb="47" eb="49">
      <t>サギョウ</t>
    </rPh>
    <rPh sb="50" eb="52">
      <t>ダイコウ</t>
    </rPh>
    <phoneticPr fontId="1"/>
  </si>
  <si>
    <t>平29．１．６</t>
    <rPh sb="0" eb="1">
      <t>タイラ</t>
    </rPh>
    <phoneticPr fontId="1"/>
  </si>
  <si>
    <t>深川未来ファーム</t>
    <rPh sb="0" eb="2">
      <t>フカガワ</t>
    </rPh>
    <rPh sb="2" eb="4">
      <t>ミライ</t>
    </rPh>
    <phoneticPr fontId="1"/>
  </si>
  <si>
    <t>深川市一已町字一已7354番地</t>
    <phoneticPr fontId="1"/>
  </si>
  <si>
    <t>宅地建物取引事業、管理・清掃業</t>
    <phoneticPr fontId="1"/>
  </si>
  <si>
    <t>昭39．12．10</t>
  </si>
  <si>
    <t>深川振興公社</t>
  </si>
  <si>
    <t>深川市</t>
    <rPh sb="0" eb="3">
      <t>フカガワシ</t>
    </rPh>
    <phoneticPr fontId="1"/>
  </si>
  <si>
    <t>歌志内市字本町5</t>
  </si>
  <si>
    <t>温泉宿泊施設の運営</t>
  </si>
  <si>
    <t>昭59．３．１</t>
  </si>
  <si>
    <t>歌志内振興公社</t>
  </si>
  <si>
    <t>歌志内市</t>
    <rPh sb="0" eb="4">
      <t>ウタシナイシ</t>
    </rPh>
    <phoneticPr fontId="1"/>
  </si>
  <si>
    <t>砂川市北光496-25</t>
    <rPh sb="0" eb="3">
      <t>スナガワシ</t>
    </rPh>
    <rPh sb="3" eb="4">
      <t>キタ</t>
    </rPh>
    <rPh sb="4" eb="5">
      <t>ヒカリ</t>
    </rPh>
    <phoneticPr fontId="1"/>
  </si>
  <si>
    <t>北海道子どもの国の管理運営</t>
  </si>
  <si>
    <t>昭51．５．28</t>
    <phoneticPr fontId="1"/>
  </si>
  <si>
    <t>北海道子どもの国協会</t>
  </si>
  <si>
    <t>砂川市</t>
    <rPh sb="0" eb="3">
      <t>スナガワシ</t>
    </rPh>
    <phoneticPr fontId="1"/>
  </si>
  <si>
    <t>滝川市大町1丁目8-1</t>
    <phoneticPr fontId="1"/>
  </si>
  <si>
    <t>中心市街地の活性化に関する業務</t>
  </si>
  <si>
    <t>平12．５．10</t>
  </si>
  <si>
    <t>アニム滝川</t>
  </si>
  <si>
    <t>滝川市大町1丁目2-15</t>
    <phoneticPr fontId="1"/>
  </si>
  <si>
    <t>滝川市民及び周辺住民を主体とした国際交流の推進</t>
  </si>
  <si>
    <t>平２．10．30</t>
  </si>
  <si>
    <t>滝川国際交流協会</t>
  </si>
  <si>
    <t>滝川市新町2丁目8-5</t>
    <rPh sb="3" eb="4">
      <t>シン</t>
    </rPh>
    <phoneticPr fontId="1"/>
  </si>
  <si>
    <t>講演会・シンポジウム等を開催し、生涯学習の機会を提供</t>
    <phoneticPr fontId="1"/>
  </si>
  <si>
    <t>昭60．９．１</t>
  </si>
  <si>
    <t>滝川生涯学習振興会</t>
    <phoneticPr fontId="1"/>
  </si>
  <si>
    <t>滝川市二の坂町東3丁目2-1</t>
    <phoneticPr fontId="1"/>
  </si>
  <si>
    <t>スポーツの普及・振興及びスポーツ施設の管理</t>
    <phoneticPr fontId="1"/>
  </si>
  <si>
    <t>昭52．12．24</t>
  </si>
  <si>
    <t>滝川市体育協会</t>
  </si>
  <si>
    <t>滝川市泉町1丁目21−12</t>
    <phoneticPr fontId="1"/>
  </si>
  <si>
    <t>ゴルフ場の運営管理、賃借住宅の運営管理</t>
    <rPh sb="3" eb="4">
      <t>ジョウ</t>
    </rPh>
    <rPh sb="5" eb="7">
      <t>ウンエイ</t>
    </rPh>
    <phoneticPr fontId="1"/>
  </si>
  <si>
    <t>昭38．４．23</t>
  </si>
  <si>
    <t>滝川振興公社</t>
    <phoneticPr fontId="1"/>
  </si>
  <si>
    <t>滝川市新町3丁目11-5</t>
    <phoneticPr fontId="1"/>
  </si>
  <si>
    <t>ガス製造及び供給、ガス製造による副産物の販売、ガス機器の販売</t>
  </si>
  <si>
    <t>昭36．９．13</t>
  </si>
  <si>
    <t>滝川ガス</t>
  </si>
  <si>
    <t>滝川市</t>
    <rPh sb="0" eb="3">
      <t>タキカワシ</t>
    </rPh>
    <phoneticPr fontId="1"/>
  </si>
  <si>
    <t>千歳市本町3丁目21</t>
    <rPh sb="3" eb="5">
      <t>ホンチョウ</t>
    </rPh>
    <rPh sb="6" eb="8">
      <t>チョウメ</t>
    </rPh>
    <phoneticPr fontId="1"/>
  </si>
  <si>
    <t>廃棄物の再資源化業務、都市緑化推進事業、水と緑のふれあい基金造成管理事業</t>
    <rPh sb="0" eb="3">
      <t>ハイキブツ</t>
    </rPh>
    <rPh sb="4" eb="8">
      <t>サイシゲンカ</t>
    </rPh>
    <rPh sb="8" eb="10">
      <t>ギョウム</t>
    </rPh>
    <rPh sb="11" eb="13">
      <t>トシ</t>
    </rPh>
    <rPh sb="13" eb="15">
      <t>リョクカ</t>
    </rPh>
    <rPh sb="15" eb="17">
      <t>スイシン</t>
    </rPh>
    <rPh sb="17" eb="19">
      <t>ジギョウ</t>
    </rPh>
    <rPh sb="20" eb="21">
      <t>ミズ</t>
    </rPh>
    <rPh sb="22" eb="23">
      <t>ミドリ</t>
    </rPh>
    <rPh sb="28" eb="30">
      <t>キキン</t>
    </rPh>
    <rPh sb="30" eb="32">
      <t>ゾウセイ</t>
    </rPh>
    <rPh sb="32" eb="34">
      <t>カンリ</t>
    </rPh>
    <rPh sb="34" eb="36">
      <t>ジギョウ</t>
    </rPh>
    <phoneticPr fontId="1"/>
  </si>
  <si>
    <t>平23．４．１</t>
    <rPh sb="0" eb="1">
      <t>ヘイ</t>
    </rPh>
    <phoneticPr fontId="1"/>
  </si>
  <si>
    <t>財</t>
    <phoneticPr fontId="1"/>
  </si>
  <si>
    <t>ちとせ環境と緑の財団</t>
    <rPh sb="3" eb="5">
      <t>カンキョウ</t>
    </rPh>
    <rPh sb="6" eb="7">
      <t>ミドリ</t>
    </rPh>
    <rPh sb="8" eb="10">
      <t>ザイダン</t>
    </rPh>
    <phoneticPr fontId="1"/>
  </si>
  <si>
    <t>千歳市柏台南1丁目3-1</t>
    <phoneticPr fontId="1"/>
  </si>
  <si>
    <t>国際及び国内会議場の経営管理等</t>
  </si>
  <si>
    <t>平７．３．27</t>
  </si>
  <si>
    <t>千歳国際ビジネス交流センター</t>
  </si>
  <si>
    <t>千歳市東雲町2丁目34番地</t>
    <rPh sb="0" eb="3">
      <t>チトセシ</t>
    </rPh>
    <rPh sb="3" eb="4">
      <t>ヒガシ</t>
    </rPh>
    <rPh sb="4" eb="5">
      <t>クモ</t>
    </rPh>
    <rPh sb="5" eb="6">
      <t>チョウ</t>
    </rPh>
    <rPh sb="7" eb="9">
      <t>チョウメ</t>
    </rPh>
    <rPh sb="11" eb="13">
      <t>バンチ</t>
    </rPh>
    <phoneticPr fontId="1"/>
  </si>
  <si>
    <t>市民の健康・体力の増進、スポーツの振興</t>
    <rPh sb="0" eb="2">
      <t>シミン</t>
    </rPh>
    <rPh sb="3" eb="5">
      <t>ケンコウ</t>
    </rPh>
    <rPh sb="6" eb="8">
      <t>タイリョク</t>
    </rPh>
    <rPh sb="9" eb="11">
      <t>ゾウシン</t>
    </rPh>
    <rPh sb="17" eb="19">
      <t>シンコウ</t>
    </rPh>
    <phoneticPr fontId="1"/>
  </si>
  <si>
    <t>平５．３．10</t>
    <rPh sb="0" eb="1">
      <t>ヘイ</t>
    </rPh>
    <phoneticPr fontId="1"/>
  </si>
  <si>
    <t>千歳市体育協会</t>
  </si>
  <si>
    <t>千歳市花園2丁目312</t>
  </si>
  <si>
    <t>社会教育の普及振興</t>
  </si>
  <si>
    <t>昭57．３．12</t>
  </si>
  <si>
    <t>千歳青少年教育財団</t>
  </si>
  <si>
    <t>千歳市上長都958</t>
  </si>
  <si>
    <t>市場取引代金精算業務、市場管理業務</t>
  </si>
  <si>
    <t>昭53．９．28</t>
  </si>
  <si>
    <t>千歳市場公社</t>
  </si>
  <si>
    <t>千歳市</t>
    <rPh sb="0" eb="2">
      <t>チトセ</t>
    </rPh>
    <rPh sb="2" eb="3">
      <t>シ</t>
    </rPh>
    <phoneticPr fontId="1"/>
  </si>
  <si>
    <t>根室市光和町2-10-2</t>
    <phoneticPr fontId="1"/>
  </si>
  <si>
    <t>総合的な観光開発の促進</t>
  </si>
  <si>
    <t>昭55．６．２</t>
  </si>
  <si>
    <t>根室市観光開発公社</t>
  </si>
  <si>
    <t>根室市花咲港374</t>
  </si>
  <si>
    <t>根室水産物地流通加工団地における共同諸施設の建設及び管理運営</t>
  </si>
  <si>
    <t>昭51．５．24</t>
  </si>
  <si>
    <t>根室水産コンビナート公社</t>
  </si>
  <si>
    <t>根室市</t>
    <rPh sb="0" eb="3">
      <t>ネムロシ</t>
    </rPh>
    <phoneticPr fontId="1"/>
  </si>
  <si>
    <t>三笠市幌内町2丁目287</t>
  </si>
  <si>
    <t>観光施設の経営</t>
  </si>
  <si>
    <t>三笠振興開発</t>
  </si>
  <si>
    <t>三笠市多賀町13</t>
  </si>
  <si>
    <t>水道事業、清掃事業</t>
  </si>
  <si>
    <t>昭36．10．３</t>
  </si>
  <si>
    <t>三笠振興公社</t>
  </si>
  <si>
    <t>三笠市</t>
    <rPh sb="0" eb="3">
      <t>ミカサシ</t>
    </rPh>
    <phoneticPr fontId="1"/>
  </si>
  <si>
    <t>名寄市字日進</t>
    <rPh sb="3" eb="4">
      <t>アザ</t>
    </rPh>
    <rPh sb="4" eb="6">
      <t>ニッシン</t>
    </rPh>
    <phoneticPr fontId="1"/>
  </si>
  <si>
    <t>スキー場事業・なよろ温泉サンピラー・なよろ健康の森管理運営</t>
    <rPh sb="21" eb="23">
      <t>ケンコウ</t>
    </rPh>
    <rPh sb="24" eb="25">
      <t>モリ</t>
    </rPh>
    <phoneticPr fontId="1"/>
  </si>
  <si>
    <t>昭48．２．22</t>
  </si>
  <si>
    <t>名寄振興公社</t>
  </si>
  <si>
    <t>名寄市</t>
    <rPh sb="0" eb="3">
      <t>ナヨロシ</t>
    </rPh>
    <phoneticPr fontId="1"/>
  </si>
  <si>
    <t>士別市南士別町1871番地1</t>
  </si>
  <si>
    <t>合宿センターの管理運営</t>
  </si>
  <si>
    <t>平９．４．１</t>
  </si>
  <si>
    <t>翠月</t>
    <phoneticPr fontId="20"/>
  </si>
  <si>
    <t>士別市武徳町884番地4</t>
  </si>
  <si>
    <t>加工施設管理運営、農産物・畜産物の加工及び販売</t>
    <phoneticPr fontId="1"/>
  </si>
  <si>
    <t>平７．４．24</t>
  </si>
  <si>
    <t>士別市農畜産物加工</t>
  </si>
  <si>
    <t>士別市</t>
    <rPh sb="0" eb="3">
      <t>シベツシ</t>
    </rPh>
    <phoneticPr fontId="1"/>
  </si>
  <si>
    <t>士別市西士別町5351</t>
  </si>
  <si>
    <t>体験学習施設及びサイクリングターミナル管理運営</t>
  </si>
  <si>
    <t>平４．１．１</t>
  </si>
  <si>
    <t>羊と雲の丘観光</t>
  </si>
  <si>
    <t>紋別市小向19番地3</t>
  </si>
  <si>
    <t>空港ビルの施設管理</t>
  </si>
  <si>
    <t xml:space="preserve">平10．２．23      </t>
    <phoneticPr fontId="1"/>
  </si>
  <si>
    <t>オホーツク紋別空港ビル</t>
  </si>
  <si>
    <t>紋別市海洋公園1番地</t>
    <rPh sb="3" eb="5">
      <t>カイヨウ</t>
    </rPh>
    <rPh sb="5" eb="7">
      <t>コウエン</t>
    </rPh>
    <rPh sb="8" eb="10">
      <t>バンチ</t>
    </rPh>
    <phoneticPr fontId="1"/>
  </si>
  <si>
    <t>流氷砕氷観光船の運航、氷海展望台の管理運営</t>
  </si>
  <si>
    <t>平３．８．23</t>
    <phoneticPr fontId="1"/>
  </si>
  <si>
    <t>オホーツク・ガリンコタワー</t>
  </si>
  <si>
    <t>紋別市幸町4丁目1-1</t>
    <rPh sb="0" eb="3">
      <t>モンベツシ</t>
    </rPh>
    <rPh sb="3" eb="4">
      <t>サイワイ</t>
    </rPh>
    <rPh sb="4" eb="5">
      <t>チョウ</t>
    </rPh>
    <rPh sb="6" eb="8">
      <t>チョウメ</t>
    </rPh>
    <phoneticPr fontId="1"/>
  </si>
  <si>
    <t>ショッピングセンタービルの賃貸、管理運営</t>
  </si>
  <si>
    <t>平３．５．27</t>
  </si>
  <si>
    <t>紋別ニューシティ開発公社</t>
  </si>
  <si>
    <t>紋別市元紋別11番6</t>
    <rPh sb="0" eb="3">
      <t>モンベツシ</t>
    </rPh>
    <rPh sb="3" eb="4">
      <t>モト</t>
    </rPh>
    <rPh sb="4" eb="6">
      <t>モンベツ</t>
    </rPh>
    <rPh sb="8" eb="9">
      <t>バン</t>
    </rPh>
    <phoneticPr fontId="1"/>
  </si>
  <si>
    <t>紋別市健康プール、北海道立流氷科学センターの管理運営</t>
  </si>
  <si>
    <t>平２．９．25</t>
    <phoneticPr fontId="1"/>
  </si>
  <si>
    <t>オホーツク生活文化振興財団</t>
  </si>
  <si>
    <t>紋別市幸町5丁目24-1</t>
    <phoneticPr fontId="1"/>
  </si>
  <si>
    <t>航空営業業務</t>
  </si>
  <si>
    <t>平29．９．１</t>
    <rPh sb="0" eb="1">
      <t>ヘイ</t>
    </rPh>
    <phoneticPr fontId="20"/>
  </si>
  <si>
    <t>紋別観光振興公社</t>
    <rPh sb="2" eb="4">
      <t>カンコウ</t>
    </rPh>
    <phoneticPr fontId="20"/>
  </si>
  <si>
    <t>紋別市</t>
    <rPh sb="0" eb="3">
      <t>モンベツシ</t>
    </rPh>
    <phoneticPr fontId="1"/>
  </si>
  <si>
    <t>赤平市幌岡町375番地</t>
  </si>
  <si>
    <t>温泉施設等保健施設の管理運営、共同浴場の運営、一般廃棄物の収集運搬</t>
    <rPh sb="0" eb="2">
      <t>オンセン</t>
    </rPh>
    <rPh sb="2" eb="4">
      <t>シセツ</t>
    </rPh>
    <rPh sb="4" eb="5">
      <t>トウ</t>
    </rPh>
    <phoneticPr fontId="1"/>
  </si>
  <si>
    <t>観
社</t>
    <rPh sb="2" eb="3">
      <t>シャ</t>
    </rPh>
    <phoneticPr fontId="1"/>
  </si>
  <si>
    <t>昭57．10．２</t>
  </si>
  <si>
    <t>赤平振興公社</t>
  </si>
  <si>
    <t>赤平市</t>
    <rPh sb="0" eb="1">
      <t>アカ</t>
    </rPh>
    <rPh sb="1" eb="2">
      <t>ヒラ</t>
    </rPh>
    <rPh sb="2" eb="3">
      <t>シ</t>
    </rPh>
    <phoneticPr fontId="1"/>
  </si>
  <si>
    <t>江別市大麻沢町5番地の6</t>
  </si>
  <si>
    <t>ホームヘルパー事業、デイサービス事業、介護支援事業</t>
  </si>
  <si>
    <t>平９．３．１</t>
  </si>
  <si>
    <t>江別市在宅福祉サービス公社</t>
  </si>
  <si>
    <t>江別市緑町東3丁目115</t>
  </si>
  <si>
    <t>植物栽培の技術指導・花き等の生産販売</t>
    <phoneticPr fontId="1"/>
  </si>
  <si>
    <t>平５．７．12</t>
  </si>
  <si>
    <t>フラワーテクニカえべつ</t>
  </si>
  <si>
    <t>江別市野幌町9</t>
  </si>
  <si>
    <t>社会体育施設の管理運営の受託、スポーツ教室・大会開催等</t>
    <phoneticPr fontId="1"/>
  </si>
  <si>
    <t>平４．６．１</t>
  </si>
  <si>
    <t>江別市スポーツ振興財団</t>
  </si>
  <si>
    <t>江別市西野幌45番地</t>
    <rPh sb="0" eb="3">
      <t>エベツシ</t>
    </rPh>
    <rPh sb="3" eb="4">
      <t>ニシ</t>
    </rPh>
    <rPh sb="4" eb="6">
      <t>ノッポロ</t>
    </rPh>
    <rPh sb="8" eb="10">
      <t>バンチ</t>
    </rPh>
    <phoneticPr fontId="1"/>
  </si>
  <si>
    <t>通信技術の高度化や実用化の研究</t>
  </si>
  <si>
    <t>平２．３．２</t>
    <rPh sb="0" eb="1">
      <t>ヘイ</t>
    </rPh>
    <phoneticPr fontId="1"/>
  </si>
  <si>
    <t>北海道情報技術研究所</t>
  </si>
  <si>
    <t>江別市幸町10番地7</t>
    <phoneticPr fontId="1"/>
  </si>
  <si>
    <t>公共のための不動産取得及び売却、住宅・工場用地の造成・分譲、市からの受託事業</t>
    <phoneticPr fontId="1"/>
  </si>
  <si>
    <t>昭45．１．28</t>
  </si>
  <si>
    <t>江別振興公社</t>
  </si>
  <si>
    <t>江別市</t>
    <rPh sb="0" eb="3">
      <t>エベツシ</t>
    </rPh>
    <phoneticPr fontId="1"/>
  </si>
  <si>
    <t>富良野市字信濃沢3702-1</t>
  </si>
  <si>
    <t>ゴルフ場経営</t>
  </si>
  <si>
    <t>昭63．７．25</t>
  </si>
  <si>
    <t>空知川ゴルフ公社</t>
  </si>
  <si>
    <t>芦別市旭町油谷1</t>
  </si>
  <si>
    <t>観光施設の維持管理</t>
    <rPh sb="0" eb="2">
      <t>カンコウ</t>
    </rPh>
    <rPh sb="2" eb="4">
      <t>シセツ</t>
    </rPh>
    <rPh sb="5" eb="7">
      <t>イジ</t>
    </rPh>
    <rPh sb="7" eb="9">
      <t>カンリ</t>
    </rPh>
    <phoneticPr fontId="1"/>
  </si>
  <si>
    <t>昭41．５．24</t>
  </si>
  <si>
    <t>芦別振興公社</t>
  </si>
  <si>
    <t>芦別市</t>
    <rPh sb="0" eb="3">
      <t>アシベツシ</t>
    </rPh>
    <phoneticPr fontId="1"/>
  </si>
  <si>
    <t>美唄市茶志内町3区</t>
  </si>
  <si>
    <t>ソフトウェア業・賃貸オフィス業</t>
    <phoneticPr fontId="1"/>
  </si>
  <si>
    <t>平３．９．25</t>
  </si>
  <si>
    <t>美唄ハイテクセンター</t>
  </si>
  <si>
    <t>ソフトウェア業</t>
  </si>
  <si>
    <t>昭61．12．23</t>
    <rPh sb="0" eb="1">
      <t>アキラ</t>
    </rPh>
    <phoneticPr fontId="1"/>
  </si>
  <si>
    <t>美唄未来開発センター</t>
  </si>
  <si>
    <t>美唄市字美唄1443番地の14</t>
    <rPh sb="0" eb="3">
      <t>ビバイシ</t>
    </rPh>
    <rPh sb="3" eb="4">
      <t>アザ</t>
    </rPh>
    <rPh sb="4" eb="6">
      <t>ビバイ</t>
    </rPh>
    <rPh sb="10" eb="12">
      <t>バンチ</t>
    </rPh>
    <phoneticPr fontId="1"/>
  </si>
  <si>
    <t>運転技術の要請業務</t>
  </si>
  <si>
    <t>昭46．７．15</t>
    <phoneticPr fontId="1"/>
  </si>
  <si>
    <t>美唄自動車学校</t>
  </si>
  <si>
    <t>美唄市大通東1条南3丁目1-31</t>
    <rPh sb="0" eb="3">
      <t>ビバイシ</t>
    </rPh>
    <rPh sb="3" eb="5">
      <t>オオドオリ</t>
    </rPh>
    <rPh sb="5" eb="6">
      <t>ヒガシ</t>
    </rPh>
    <rPh sb="7" eb="8">
      <t>ジョウ</t>
    </rPh>
    <rPh sb="8" eb="9">
      <t>ミナミ</t>
    </rPh>
    <rPh sb="10" eb="12">
      <t>チョウメ</t>
    </rPh>
    <phoneticPr fontId="1"/>
  </si>
  <si>
    <t>都市ガス事業及び石油販売</t>
  </si>
  <si>
    <t>昭38．８．24</t>
    <phoneticPr fontId="1"/>
  </si>
  <si>
    <t>美唄ガス</t>
  </si>
  <si>
    <t>美唄市</t>
    <rPh sb="0" eb="3">
      <t>ビバイシ</t>
    </rPh>
    <phoneticPr fontId="1"/>
  </si>
  <si>
    <t>稚内市末広3丁目</t>
    <rPh sb="0" eb="3">
      <t>ワッカナイシ</t>
    </rPh>
    <rPh sb="3" eb="5">
      <t>スエヒロ</t>
    </rPh>
    <rPh sb="6" eb="8">
      <t>チョウメ</t>
    </rPh>
    <phoneticPr fontId="1"/>
  </si>
  <si>
    <t>サハリン航路の再開に向けた調整</t>
    <rPh sb="4" eb="6">
      <t>コウロ</t>
    </rPh>
    <rPh sb="7" eb="9">
      <t>サイカイ</t>
    </rPh>
    <rPh sb="10" eb="11">
      <t>ム</t>
    </rPh>
    <rPh sb="13" eb="15">
      <t>チョウセイ</t>
    </rPh>
    <phoneticPr fontId="1"/>
  </si>
  <si>
    <t>平28．４．１</t>
    <rPh sb="0" eb="1">
      <t>ヘイ</t>
    </rPh>
    <phoneticPr fontId="1"/>
  </si>
  <si>
    <t>北海道サハリン航路</t>
    <rPh sb="0" eb="3">
      <t>ホッカイドウ</t>
    </rPh>
    <rPh sb="7" eb="9">
      <t>コウロ</t>
    </rPh>
    <phoneticPr fontId="1"/>
  </si>
  <si>
    <t>稚内市末広5丁目</t>
    <rPh sb="0" eb="3">
      <t>ワッカナイシ</t>
    </rPh>
    <rPh sb="6" eb="8">
      <t>チョウメ</t>
    </rPh>
    <phoneticPr fontId="1"/>
  </si>
  <si>
    <t>コミュニティ放送</t>
    <rPh sb="6" eb="8">
      <t>ホウソウ</t>
    </rPh>
    <phoneticPr fontId="1"/>
  </si>
  <si>
    <t>平８．３．７</t>
    <rPh sb="0" eb="1">
      <t>ヘイ</t>
    </rPh>
    <phoneticPr fontId="1"/>
  </si>
  <si>
    <t>エフエムわっかない</t>
  </si>
  <si>
    <t>稚内市中央3丁目</t>
    <rPh sb="0" eb="3">
      <t>ワッカナイシ</t>
    </rPh>
    <rPh sb="3" eb="5">
      <t>チュウオウ</t>
    </rPh>
    <rPh sb="6" eb="8">
      <t>チョウメ</t>
    </rPh>
    <phoneticPr fontId="1"/>
  </si>
  <si>
    <t>駅前ビルの床取得及び貸借</t>
    <rPh sb="0" eb="2">
      <t>エキマエ</t>
    </rPh>
    <rPh sb="5" eb="6">
      <t>ユカ</t>
    </rPh>
    <rPh sb="6" eb="8">
      <t>シュトク</t>
    </rPh>
    <rPh sb="8" eb="9">
      <t>オヨ</t>
    </rPh>
    <rPh sb="10" eb="12">
      <t>タイシャク</t>
    </rPh>
    <phoneticPr fontId="1"/>
  </si>
  <si>
    <t>平21．５．28</t>
    <rPh sb="0" eb="1">
      <t>ヒラ</t>
    </rPh>
    <phoneticPr fontId="1"/>
  </si>
  <si>
    <t>株</t>
    <phoneticPr fontId="1"/>
  </si>
  <si>
    <t>稚内駅ビル開発</t>
    <rPh sb="0" eb="2">
      <t>ワッカナイ</t>
    </rPh>
    <rPh sb="2" eb="3">
      <t>エキ</t>
    </rPh>
    <rPh sb="5" eb="7">
      <t>カイハツ</t>
    </rPh>
    <phoneticPr fontId="1"/>
  </si>
  <si>
    <t>中心市街地活性化事業の企画、運営及び駅前ビルの管理運営</t>
    <rPh sb="0" eb="1">
      <t>チュウ</t>
    </rPh>
    <rPh sb="1" eb="2">
      <t>シン</t>
    </rPh>
    <rPh sb="2" eb="5">
      <t>シガイチ</t>
    </rPh>
    <rPh sb="5" eb="8">
      <t>カッセイカ</t>
    </rPh>
    <rPh sb="8" eb="10">
      <t>ジギョウ</t>
    </rPh>
    <rPh sb="11" eb="13">
      <t>キカク</t>
    </rPh>
    <rPh sb="14" eb="16">
      <t>ウンエイ</t>
    </rPh>
    <rPh sb="16" eb="17">
      <t>オヨ</t>
    </rPh>
    <rPh sb="18" eb="20">
      <t>エキマエ</t>
    </rPh>
    <rPh sb="23" eb="25">
      <t>カンリ</t>
    </rPh>
    <rPh sb="25" eb="27">
      <t>ウンエイ</t>
    </rPh>
    <phoneticPr fontId="1"/>
  </si>
  <si>
    <t>平18．７．31</t>
    <rPh sb="0" eb="1">
      <t>ヒラ</t>
    </rPh>
    <phoneticPr fontId="1"/>
  </si>
  <si>
    <t>まちづくり稚内</t>
    <rPh sb="5" eb="7">
      <t>ワッカナイ</t>
    </rPh>
    <phoneticPr fontId="1"/>
  </si>
  <si>
    <t>稚内市港1丁目</t>
  </si>
  <si>
    <t>複合施設（副港市場）の経営</t>
    <rPh sb="0" eb="2">
      <t>フクゴウ</t>
    </rPh>
    <rPh sb="2" eb="4">
      <t>シセツ</t>
    </rPh>
    <rPh sb="5" eb="6">
      <t>フク</t>
    </rPh>
    <rPh sb="6" eb="7">
      <t>ミナト</t>
    </rPh>
    <rPh sb="7" eb="9">
      <t>シジョウ</t>
    </rPh>
    <rPh sb="11" eb="13">
      <t>ケイエイ</t>
    </rPh>
    <phoneticPr fontId="1"/>
  </si>
  <si>
    <t>商</t>
    <phoneticPr fontId="1"/>
  </si>
  <si>
    <t>平16．６．３</t>
  </si>
  <si>
    <t>副港開発</t>
    <phoneticPr fontId="1"/>
  </si>
  <si>
    <t>稚内市大字声問村字声問</t>
    <rPh sb="9" eb="11">
      <t>コエトイ</t>
    </rPh>
    <phoneticPr fontId="1"/>
  </si>
  <si>
    <t>貸室業並びに空港利用施設の賃貸業</t>
  </si>
  <si>
    <t>昭60．12．24</t>
  </si>
  <si>
    <t>稚内空港ビル</t>
  </si>
  <si>
    <t>稚内市大黒1丁目</t>
  </si>
  <si>
    <t>船員及び海事関係者の福利厚生施設の運営</t>
    <rPh sb="12" eb="14">
      <t>コウセイ</t>
    </rPh>
    <rPh sb="14" eb="16">
      <t>シセツ</t>
    </rPh>
    <rPh sb="17" eb="19">
      <t>ウンエイ</t>
    </rPh>
    <phoneticPr fontId="1"/>
  </si>
  <si>
    <t>昭51．７．14</t>
  </si>
  <si>
    <t>稚内海員会館</t>
  </si>
  <si>
    <t>稚内市はまなす4丁目</t>
  </si>
  <si>
    <t>廃棄物収集、運搬、処理業務</t>
  </si>
  <si>
    <t>昭42．10．１</t>
  </si>
  <si>
    <t>稚内衛生公社</t>
  </si>
  <si>
    <t>稚内市港5丁目</t>
  </si>
  <si>
    <t>公共施設業務の受託</t>
  </si>
  <si>
    <t>昭38．３．14</t>
  </si>
  <si>
    <t>稚内振興公社</t>
  </si>
  <si>
    <t>稚内市末広1丁目</t>
  </si>
  <si>
    <t>造船、船舶修繕</t>
  </si>
  <si>
    <t>昭33．３．17</t>
  </si>
  <si>
    <t>稚内港湾施設</t>
  </si>
  <si>
    <t>稚内市</t>
    <rPh sb="0" eb="3">
      <t>ワッカナイシ</t>
    </rPh>
    <phoneticPr fontId="1"/>
  </si>
  <si>
    <t>苫小牧市末広町1丁目15番7号</t>
    <rPh sb="12" eb="13">
      <t>バン</t>
    </rPh>
    <rPh sb="14" eb="15">
      <t>ゴウ</t>
    </rPh>
    <phoneticPr fontId="1"/>
  </si>
  <si>
    <t>中小企業勤労者のための総合的な福祉事業</t>
  </si>
  <si>
    <t>平12．10．２</t>
  </si>
  <si>
    <t>苫小牧市勤労者共済センター</t>
  </si>
  <si>
    <t>苫小牧市若草町2丁目4番1号</t>
    <rPh sb="4" eb="7">
      <t>ワカクサマチ</t>
    </rPh>
    <rPh sb="8" eb="10">
      <t>チョウメ</t>
    </rPh>
    <rPh sb="11" eb="12">
      <t>バン</t>
    </rPh>
    <rPh sb="13" eb="14">
      <t>ゴウ</t>
    </rPh>
    <phoneticPr fontId="1"/>
  </si>
  <si>
    <t>スポーツ振興普及</t>
  </si>
  <si>
    <t>平４．11．27</t>
  </si>
  <si>
    <t>苫小牧市体育協会</t>
  </si>
  <si>
    <t>苫小牧市字樽前421番地の4</t>
    <rPh sb="10" eb="12">
      <t>バンチ</t>
    </rPh>
    <phoneticPr fontId="1"/>
  </si>
  <si>
    <t>公園及び付帯施設の管理受託</t>
  </si>
  <si>
    <t>平３．11．28</t>
  </si>
  <si>
    <t>苫小牧オートリゾート</t>
  </si>
  <si>
    <t>苫小牧市末広町2丁目1番2号</t>
    <phoneticPr fontId="1"/>
  </si>
  <si>
    <t>生花及び植物園芸品一般販売、資材・材料発売、技術指導等</t>
    <phoneticPr fontId="1"/>
  </si>
  <si>
    <t>昭56．10．１</t>
    <phoneticPr fontId="1"/>
  </si>
  <si>
    <t>苫小牧中央花卉</t>
  </si>
  <si>
    <t>苫小牧市旭町2丁目</t>
    <phoneticPr fontId="1"/>
  </si>
  <si>
    <t>夜間急病診療及び保健予防事業</t>
  </si>
  <si>
    <t>昭53．11．１</t>
  </si>
  <si>
    <t>苫小牧保健センター</t>
  </si>
  <si>
    <t>苫小牧市末広町1丁目16番13号</t>
    <rPh sb="8" eb="10">
      <t>チョウメ</t>
    </rPh>
    <rPh sb="12" eb="13">
      <t>バン</t>
    </rPh>
    <rPh sb="15" eb="16">
      <t>ゴウ</t>
    </rPh>
    <phoneticPr fontId="1"/>
  </si>
  <si>
    <t>地域熱供給サービス事業</t>
  </si>
  <si>
    <t>昭49．４．26</t>
    <phoneticPr fontId="1"/>
  </si>
  <si>
    <t>苫小牧エネルギー公社</t>
  </si>
  <si>
    <t>苫小牧市大成町1丁目11番25号</t>
    <rPh sb="8" eb="10">
      <t>チョウメ</t>
    </rPh>
    <rPh sb="12" eb="13">
      <t>バン</t>
    </rPh>
    <rPh sb="15" eb="16">
      <t>ゴウ</t>
    </rPh>
    <phoneticPr fontId="1"/>
  </si>
  <si>
    <t>昭48．10．25</t>
    <phoneticPr fontId="1"/>
  </si>
  <si>
    <t>苫小牧熱供給</t>
  </si>
  <si>
    <t>苫小牧市港町2丁目2番2号</t>
  </si>
  <si>
    <t>鮮魚・海藻類・果実類・鳥獣肉・卵類・委託販売、買入販売及び加工、選別</t>
    <phoneticPr fontId="1"/>
  </si>
  <si>
    <t>昭46．10．21</t>
    <phoneticPr fontId="1"/>
  </si>
  <si>
    <t>丸一苫小牧中央青果</t>
  </si>
  <si>
    <t>苫小牧市日新町3丁目5番6号</t>
    <rPh sb="4" eb="5">
      <t>ヒ</t>
    </rPh>
    <rPh sb="5" eb="7">
      <t>シンマチ</t>
    </rPh>
    <rPh sb="8" eb="10">
      <t>チョウメ</t>
    </rPh>
    <rPh sb="11" eb="12">
      <t>バン</t>
    </rPh>
    <rPh sb="13" eb="14">
      <t>ゴウ</t>
    </rPh>
    <phoneticPr fontId="1"/>
  </si>
  <si>
    <t>昭46．７．20</t>
    <phoneticPr fontId="1"/>
  </si>
  <si>
    <t>苫小牧熱サービス</t>
  </si>
  <si>
    <t>苫小牧市表町1丁目1番11号</t>
    <rPh sb="10" eb="11">
      <t>バン</t>
    </rPh>
    <rPh sb="13" eb="14">
      <t>ゴウ</t>
    </rPh>
    <phoneticPr fontId="1"/>
  </si>
  <si>
    <t>コンピューターソフト・システム開発及び入力業務等</t>
    <phoneticPr fontId="1"/>
  </si>
  <si>
    <t>昭45．７．13</t>
    <phoneticPr fontId="1"/>
  </si>
  <si>
    <t>Ｉ・ＴＥＣソリューションズ</t>
  </si>
  <si>
    <t>苫小牧市字高丘41番地</t>
    <rPh sb="0" eb="4">
      <t>トマコマイシ</t>
    </rPh>
    <rPh sb="4" eb="5">
      <t>アザ</t>
    </rPh>
    <rPh sb="5" eb="7">
      <t>タカオカ</t>
    </rPh>
    <rPh sb="9" eb="11">
      <t>バンチ</t>
    </rPh>
    <phoneticPr fontId="1"/>
  </si>
  <si>
    <t>市の公共施設の管理運営の受託</t>
  </si>
  <si>
    <t>昭40．７．２</t>
  </si>
  <si>
    <t>苫小牧振興公社</t>
  </si>
  <si>
    <t>苫小牧市末広町2丁目10番19号</t>
    <rPh sb="12" eb="13">
      <t>バン</t>
    </rPh>
    <rPh sb="15" eb="16">
      <t>ゴウ</t>
    </rPh>
    <phoneticPr fontId="1"/>
  </si>
  <si>
    <t>都市ガス供給事業及びガス器具販売</t>
  </si>
  <si>
    <t>昭36．６．13</t>
  </si>
  <si>
    <t>苫小牧ガス</t>
  </si>
  <si>
    <t>苫小牧市入船町3丁目4番地21号 ハーバFビル</t>
    <rPh sb="0" eb="4">
      <t>トマコマイシ</t>
    </rPh>
    <rPh sb="4" eb="5">
      <t>イ</t>
    </rPh>
    <rPh sb="5" eb="6">
      <t>フネ</t>
    </rPh>
    <rPh sb="6" eb="7">
      <t>マチ</t>
    </rPh>
    <rPh sb="8" eb="10">
      <t>チョウメ</t>
    </rPh>
    <rPh sb="11" eb="13">
      <t>バンチ</t>
    </rPh>
    <rPh sb="15" eb="16">
      <t>ゴウ</t>
    </rPh>
    <phoneticPr fontId="1"/>
  </si>
  <si>
    <t>倉庫業・港湾・海上運送業、貨物自動車運送業他</t>
    <rPh sb="21" eb="22">
      <t>ホカ</t>
    </rPh>
    <phoneticPr fontId="1"/>
  </si>
  <si>
    <t>昭35．５．10</t>
    <phoneticPr fontId="1"/>
  </si>
  <si>
    <t>苫小牧埠頭</t>
  </si>
  <si>
    <t>苫小牧市入船町2丁目9番15号</t>
  </si>
  <si>
    <t>フェリーターミナル管理・運営、外貿コンテナターミナル関連施設の賃貸・工業用地等造成・分譲事業</t>
    <phoneticPr fontId="1"/>
  </si>
  <si>
    <t>昭33．８．26</t>
    <phoneticPr fontId="1"/>
  </si>
  <si>
    <t>苫小牧港開発</t>
  </si>
  <si>
    <t>苫小牧市汐見町1丁目1番13号</t>
  </si>
  <si>
    <t>水産物及び加工品の卸売、一般食料品等の卸売</t>
  </si>
  <si>
    <t>昭28．５．25</t>
    <phoneticPr fontId="1"/>
  </si>
  <si>
    <t>マルトマ苫小牧卸売</t>
  </si>
  <si>
    <t>苫小牧市若草町3丁目1番8号</t>
  </si>
  <si>
    <t>地方日刊紙の発行事業</t>
  </si>
  <si>
    <t>昭25．１．15</t>
    <phoneticPr fontId="1"/>
  </si>
  <si>
    <t>苫小牧民報社</t>
  </si>
  <si>
    <t>苫小牧市</t>
    <rPh sb="0" eb="4">
      <t>トマコマイシ</t>
    </rPh>
    <phoneticPr fontId="1"/>
  </si>
  <si>
    <t>留萌市明元町3丁目33番地の2</t>
    <rPh sb="0" eb="3">
      <t>ルモイシ</t>
    </rPh>
    <rPh sb="3" eb="4">
      <t>アカ</t>
    </rPh>
    <rPh sb="4" eb="5">
      <t>モト</t>
    </rPh>
    <rPh sb="5" eb="6">
      <t>チョウ</t>
    </rPh>
    <rPh sb="7" eb="9">
      <t>チョウメ</t>
    </rPh>
    <rPh sb="11" eb="13">
      <t>バンチ</t>
    </rPh>
    <phoneticPr fontId="1"/>
  </si>
  <si>
    <t>港湾運輸、倉庫業、上屋業及び荷役施設の経営管理</t>
    <rPh sb="2" eb="4">
      <t>ウンユ</t>
    </rPh>
    <rPh sb="5" eb="7">
      <t>ソウコ</t>
    </rPh>
    <rPh sb="7" eb="8">
      <t>ギョウ</t>
    </rPh>
    <rPh sb="9" eb="11">
      <t>ウワヤ</t>
    </rPh>
    <rPh sb="11" eb="12">
      <t>ギョウ</t>
    </rPh>
    <rPh sb="12" eb="13">
      <t>オヨ</t>
    </rPh>
    <rPh sb="14" eb="15">
      <t>ニ</t>
    </rPh>
    <rPh sb="15" eb="16">
      <t>ヤク</t>
    </rPh>
    <rPh sb="16" eb="18">
      <t>シセツ</t>
    </rPh>
    <rPh sb="19" eb="21">
      <t>ケイエイ</t>
    </rPh>
    <rPh sb="21" eb="23">
      <t>カンリ</t>
    </rPh>
    <phoneticPr fontId="1"/>
  </si>
  <si>
    <t>昭38．12．11</t>
    <rPh sb="0" eb="1">
      <t>アキラ</t>
    </rPh>
    <phoneticPr fontId="1"/>
  </si>
  <si>
    <t>株</t>
    <phoneticPr fontId="1"/>
  </si>
  <si>
    <t>留萌港開発株式会社</t>
    <rPh sb="0" eb="2">
      <t>ルモイ</t>
    </rPh>
    <rPh sb="2" eb="3">
      <t>コウ</t>
    </rPh>
    <rPh sb="3" eb="5">
      <t>カイハツ</t>
    </rPh>
    <rPh sb="5" eb="7">
      <t>カブシキ</t>
    </rPh>
    <rPh sb="7" eb="9">
      <t>ガイシャ</t>
    </rPh>
    <phoneticPr fontId="1"/>
  </si>
  <si>
    <t>留萌市</t>
    <rPh sb="0" eb="3">
      <t>ルモイシ</t>
    </rPh>
    <phoneticPr fontId="1"/>
  </si>
  <si>
    <t>網走市潮見309番地1</t>
    <rPh sb="0" eb="3">
      <t>アバシリシ</t>
    </rPh>
    <rPh sb="3" eb="5">
      <t>シオミ</t>
    </rPh>
    <rPh sb="8" eb="10">
      <t>バンチ</t>
    </rPh>
    <phoneticPr fontId="1"/>
  </si>
  <si>
    <t>博物館及び公園の管理運営</t>
    <rPh sb="0" eb="3">
      <t>ハクブツカン</t>
    </rPh>
    <rPh sb="3" eb="4">
      <t>オヨ</t>
    </rPh>
    <rPh sb="5" eb="7">
      <t>コウエン</t>
    </rPh>
    <rPh sb="8" eb="10">
      <t>カンリ</t>
    </rPh>
    <rPh sb="10" eb="12">
      <t>ウンエイ</t>
    </rPh>
    <phoneticPr fontId="1"/>
  </si>
  <si>
    <t>平２．５．１</t>
    <rPh sb="0" eb="1">
      <t>ヒラ</t>
    </rPh>
    <phoneticPr fontId="1"/>
  </si>
  <si>
    <t>北方文化振興協会</t>
    <rPh sb="0" eb="2">
      <t>ホッポウ</t>
    </rPh>
    <rPh sb="2" eb="4">
      <t>ブンカ</t>
    </rPh>
    <rPh sb="4" eb="6">
      <t>シンコウ</t>
    </rPh>
    <rPh sb="6" eb="8">
      <t>キョウカイ</t>
    </rPh>
    <phoneticPr fontId="1"/>
  </si>
  <si>
    <t>網走市南6条東4丁目</t>
  </si>
  <si>
    <t>教員住宅賃貸事業等</t>
  </si>
  <si>
    <t>昭61．５．１</t>
  </si>
  <si>
    <t>網走振興公社</t>
  </si>
  <si>
    <t>網走市天都山244-3</t>
    <phoneticPr fontId="1"/>
  </si>
  <si>
    <t>天都山展望施設の管理運営、オホーツク流氷館の管理運営及び観光土産品の開発販売</t>
  </si>
  <si>
    <t>昭54．７．６</t>
  </si>
  <si>
    <t>網走観光振興公社</t>
  </si>
  <si>
    <t>網走市</t>
    <rPh sb="0" eb="2">
      <t>アバシリ</t>
    </rPh>
    <rPh sb="2" eb="3">
      <t>シ</t>
    </rPh>
    <phoneticPr fontId="1"/>
  </si>
  <si>
    <t>岩見沢市4条西3丁目1番地 であえーる岩見沢4階</t>
    <phoneticPr fontId="1"/>
  </si>
  <si>
    <t>商業施設及び公益施設の管理運営、中心市街地活性化に寄与するイベント等の企画</t>
  </si>
  <si>
    <t>平13．11．８</t>
  </si>
  <si>
    <t>振興いわみざわ</t>
  </si>
  <si>
    <t>岩見沢市有明町南1番地20</t>
  </si>
  <si>
    <t>情報システムの開発、保守、管理及び運営、各種研修会等の企画及び開催</t>
  </si>
  <si>
    <t>平９．10．１</t>
  </si>
  <si>
    <t>はまなすインフォメーション</t>
  </si>
  <si>
    <t>コミュニティＦＭの放送</t>
  </si>
  <si>
    <t>平７．11．20</t>
  </si>
  <si>
    <t>コミュニティエフエムはまなす</t>
  </si>
  <si>
    <t>岩見沢市毛陽町183番地2</t>
  </si>
  <si>
    <t>野外交流活動及びスポーツ交流活動の普及推進に関する事業、農地等を利用した都市と農村との交流事業</t>
  </si>
  <si>
    <t>平６．９．21</t>
  </si>
  <si>
    <t>いわみざわ地域交流センター</t>
  </si>
  <si>
    <t>岩見沢市大和4条7丁目22番地</t>
    <rPh sb="0" eb="4">
      <t>イワミザワシ</t>
    </rPh>
    <rPh sb="4" eb="6">
      <t>ヤマト</t>
    </rPh>
    <rPh sb="7" eb="8">
      <t>ジョウ</t>
    </rPh>
    <rPh sb="9" eb="11">
      <t>チョウメ</t>
    </rPh>
    <rPh sb="13" eb="15">
      <t>バンチ</t>
    </rPh>
    <phoneticPr fontId="1"/>
  </si>
  <si>
    <t>鮮魚、海藻類、そ菜、果実類、鳥獣肉、卵類の委託販売、買入販売</t>
  </si>
  <si>
    <t>昭45．９．29</t>
    <rPh sb="0" eb="1">
      <t>アキラ</t>
    </rPh>
    <phoneticPr fontId="1"/>
  </si>
  <si>
    <t>岩三</t>
  </si>
  <si>
    <t>岩見沢市鳩が丘1丁目</t>
  </si>
  <si>
    <t>土地建物の取得、公益事業の設置経営、地方公共団体の受託事業</t>
  </si>
  <si>
    <t>昭39．９．24</t>
  </si>
  <si>
    <t>岩見沢振興公社</t>
  </si>
  <si>
    <t>岩見沢市2条西16丁目1番地</t>
    <rPh sb="0" eb="4">
      <t>イワミザワシ</t>
    </rPh>
    <rPh sb="5" eb="6">
      <t>ジョウ</t>
    </rPh>
    <rPh sb="6" eb="7">
      <t>ニシ</t>
    </rPh>
    <rPh sb="9" eb="11">
      <t>チョウメ</t>
    </rPh>
    <rPh sb="12" eb="14">
      <t>バンチ</t>
    </rPh>
    <phoneticPr fontId="1"/>
  </si>
  <si>
    <t>ガスの製造及び供給</t>
  </si>
  <si>
    <t>昭37．８．24</t>
    <rPh sb="0" eb="1">
      <t>アキラ</t>
    </rPh>
    <phoneticPr fontId="1"/>
  </si>
  <si>
    <t>岩見沢ガス</t>
  </si>
  <si>
    <t>岩見沢市</t>
    <rPh sb="0" eb="4">
      <t>イワミザワシ</t>
    </rPh>
    <phoneticPr fontId="1"/>
  </si>
  <si>
    <t>北見市北3条東1丁目2</t>
    <rPh sb="3" eb="4">
      <t>キタ</t>
    </rPh>
    <rPh sb="5" eb="6">
      <t>ジョウ</t>
    </rPh>
    <rPh sb="6" eb="7">
      <t>ヒガシ</t>
    </rPh>
    <rPh sb="8" eb="10">
      <t>チョウメ</t>
    </rPh>
    <phoneticPr fontId="1"/>
  </si>
  <si>
    <t>商業店舗及び分庁舎の建物の管理運営</t>
  </si>
  <si>
    <t>平19．４．19</t>
    <phoneticPr fontId="1"/>
  </si>
  <si>
    <t>株</t>
    <phoneticPr fontId="1"/>
  </si>
  <si>
    <t>まちづくり北見</t>
    <rPh sb="5" eb="7">
      <t>キタミ</t>
    </rPh>
    <phoneticPr fontId="1"/>
  </si>
  <si>
    <t>北見市富里223の1</t>
  </si>
  <si>
    <t>印刷事業、椎茸販売</t>
  </si>
  <si>
    <t>平６．３．１</t>
  </si>
  <si>
    <t>テルベ</t>
  </si>
  <si>
    <t>北見市大正284-1</t>
    <phoneticPr fontId="1"/>
  </si>
  <si>
    <t>農作物の加工販売</t>
  </si>
  <si>
    <t>昭62．４．１</t>
  </si>
  <si>
    <t>グリーンズ北見</t>
  </si>
  <si>
    <t>札幌市厚別区厚別東5条2丁目3-43</t>
  </si>
  <si>
    <t>食肉解体、加工販売</t>
  </si>
  <si>
    <t>昭57．７．19</t>
  </si>
  <si>
    <t>北海道チクレンミート</t>
  </si>
  <si>
    <t>北見市東陵町27</t>
  </si>
  <si>
    <t>スポーツの普及振興、体育施設の管理運営</t>
  </si>
  <si>
    <t>昭55．５．10</t>
    <phoneticPr fontId="1"/>
  </si>
  <si>
    <t>北見市体育協会</t>
    <rPh sb="2" eb="3">
      <t>シ</t>
    </rPh>
    <phoneticPr fontId="1"/>
  </si>
  <si>
    <t>北見市常呂町字岐阜14-7</t>
    <phoneticPr fontId="1"/>
  </si>
  <si>
    <t>ホタテ貝殻粉末製造販売、自給肥料センター管理運営業務</t>
  </si>
  <si>
    <t>昭54．12．11</t>
  </si>
  <si>
    <t>常呂町産業振興公社</t>
  </si>
  <si>
    <t>北見市桜町2丁目9-1</t>
    <rPh sb="3" eb="5">
      <t>サクラマチ</t>
    </rPh>
    <rPh sb="6" eb="8">
      <t>チョウメ</t>
    </rPh>
    <phoneticPr fontId="1"/>
  </si>
  <si>
    <t>用地の取得・造成・処分及び斡旋</t>
    <rPh sb="0" eb="2">
      <t>ヨウチ</t>
    </rPh>
    <rPh sb="11" eb="12">
      <t>オヨ</t>
    </rPh>
    <rPh sb="13" eb="15">
      <t>アッセン</t>
    </rPh>
    <phoneticPr fontId="1"/>
  </si>
  <si>
    <t>昭32．10．16</t>
  </si>
  <si>
    <t>北見振興公社</t>
  </si>
  <si>
    <t>北見市</t>
    <rPh sb="0" eb="3">
      <t>キタミシ</t>
    </rPh>
    <phoneticPr fontId="1"/>
  </si>
  <si>
    <t>帯広市西13条南8丁目1番地</t>
    <rPh sb="0" eb="3">
      <t>オビヒロシ</t>
    </rPh>
    <rPh sb="3" eb="4">
      <t>ニシ</t>
    </rPh>
    <rPh sb="6" eb="7">
      <t>ジョウ</t>
    </rPh>
    <rPh sb="7" eb="8">
      <t>ミナミ</t>
    </rPh>
    <rPh sb="9" eb="11">
      <t>チョウメ</t>
    </rPh>
    <rPh sb="12" eb="14">
      <t>バンチ</t>
    </rPh>
    <phoneticPr fontId="1"/>
  </si>
  <si>
    <t>十勝のアウトドア観光の戦略の立案、地域ブランドの醸成等</t>
    <rPh sb="0" eb="2">
      <t>トカチ</t>
    </rPh>
    <rPh sb="8" eb="10">
      <t>カンコウ</t>
    </rPh>
    <rPh sb="11" eb="13">
      <t>センリャク</t>
    </rPh>
    <rPh sb="14" eb="16">
      <t>リツアン</t>
    </rPh>
    <rPh sb="17" eb="19">
      <t>チイキ</t>
    </rPh>
    <rPh sb="24" eb="26">
      <t>ジョウセイ</t>
    </rPh>
    <rPh sb="26" eb="27">
      <t>トウ</t>
    </rPh>
    <phoneticPr fontId="1"/>
  </si>
  <si>
    <t>平29．４．５</t>
    <rPh sb="0" eb="1">
      <t>ヘイ</t>
    </rPh>
    <phoneticPr fontId="1"/>
  </si>
  <si>
    <t>デスティネーション十勝</t>
    <rPh sb="9" eb="11">
      <t>トカチ</t>
    </rPh>
    <phoneticPr fontId="1"/>
  </si>
  <si>
    <t>音更町十勝川温泉南18丁目1番地</t>
    <phoneticPr fontId="1"/>
  </si>
  <si>
    <t>公園及びセンターの管理</t>
    <rPh sb="0" eb="2">
      <t>コウエン</t>
    </rPh>
    <rPh sb="2" eb="3">
      <t>オヨ</t>
    </rPh>
    <rPh sb="9" eb="11">
      <t>カンリ</t>
    </rPh>
    <phoneticPr fontId="8"/>
  </si>
  <si>
    <t>観</t>
    <rPh sb="0" eb="1">
      <t>カン</t>
    </rPh>
    <phoneticPr fontId="8"/>
  </si>
  <si>
    <t>平９．５．１</t>
    <rPh sb="0" eb="1">
      <t>ヘイ</t>
    </rPh>
    <phoneticPr fontId="8"/>
  </si>
  <si>
    <t>財</t>
    <rPh sb="0" eb="1">
      <t>ザイ</t>
    </rPh>
    <phoneticPr fontId="8"/>
  </si>
  <si>
    <t>十勝エコロジーパーク財団</t>
    <phoneticPr fontId="1"/>
  </si>
  <si>
    <t>帯広市西6条南6丁目3</t>
  </si>
  <si>
    <t>中小企業勤労者のための福利厚生事業</t>
  </si>
  <si>
    <t>平６．10．14</t>
  </si>
  <si>
    <t>とかち勤労者共済センター</t>
  </si>
  <si>
    <t>帯広市西9条南8丁目5番地</t>
  </si>
  <si>
    <t>都市ガスの製造・供給、液化石油ガスの販売等</t>
    <rPh sb="0" eb="2">
      <t>トシ</t>
    </rPh>
    <rPh sb="5" eb="7">
      <t>セイゾウ</t>
    </rPh>
    <rPh sb="8" eb="10">
      <t>キョウキュウ</t>
    </rPh>
    <rPh sb="11" eb="13">
      <t>エキカ</t>
    </rPh>
    <rPh sb="13" eb="15">
      <t>セキユ</t>
    </rPh>
    <rPh sb="18" eb="20">
      <t>ハンバイ</t>
    </rPh>
    <rPh sb="20" eb="21">
      <t>トウ</t>
    </rPh>
    <phoneticPr fontId="8"/>
  </si>
  <si>
    <t>商</t>
    <rPh sb="0" eb="1">
      <t>ショウ</t>
    </rPh>
    <phoneticPr fontId="8"/>
  </si>
  <si>
    <t>昭32．２．７</t>
    <rPh sb="0" eb="1">
      <t>アキラ</t>
    </rPh>
    <phoneticPr fontId="8"/>
  </si>
  <si>
    <t>帯廣ガス</t>
    <rPh sb="0" eb="1">
      <t>オビ</t>
    </rPh>
    <rPh sb="1" eb="2">
      <t>ヒロシ</t>
    </rPh>
    <phoneticPr fontId="1"/>
  </si>
  <si>
    <t>帯広市南町南7線56番地7</t>
    <rPh sb="10" eb="12">
      <t>バンチ</t>
    </rPh>
    <phoneticPr fontId="1"/>
  </si>
  <si>
    <t>主に帯広市における文化・スポーツ振興事業及び文化・スポーツ施設の管理運営</t>
    <rPh sb="0" eb="1">
      <t>オモ</t>
    </rPh>
    <rPh sb="2" eb="5">
      <t>オビヒロシ</t>
    </rPh>
    <rPh sb="9" eb="11">
      <t>ブンカ</t>
    </rPh>
    <rPh sb="16" eb="18">
      <t>シンコウ</t>
    </rPh>
    <rPh sb="18" eb="20">
      <t>ジギョウ</t>
    </rPh>
    <rPh sb="20" eb="21">
      <t>オヨ</t>
    </rPh>
    <rPh sb="22" eb="24">
      <t>ブンカ</t>
    </rPh>
    <rPh sb="29" eb="31">
      <t>シセツ</t>
    </rPh>
    <rPh sb="32" eb="34">
      <t>カンリ</t>
    </rPh>
    <rPh sb="34" eb="36">
      <t>ウンエイ</t>
    </rPh>
    <phoneticPr fontId="1"/>
  </si>
  <si>
    <t>昭59．７．１</t>
  </si>
  <si>
    <t>帯広市文化スポーツ振興財団</t>
  </si>
  <si>
    <t>帯広市東1条南8丁目2番地 勝毎ビル4Ｆ</t>
    <phoneticPr fontId="1"/>
  </si>
  <si>
    <t>ＣＡＴＶ事業</t>
    <rPh sb="4" eb="6">
      <t>ジギョウ</t>
    </rPh>
    <phoneticPr fontId="8"/>
  </si>
  <si>
    <t>昭56．11．16</t>
    <rPh sb="0" eb="1">
      <t>アキラ</t>
    </rPh>
    <phoneticPr fontId="8"/>
  </si>
  <si>
    <t>帯広シティケーブル</t>
    <rPh sb="0" eb="2">
      <t>オビヒロ</t>
    </rPh>
    <phoneticPr fontId="1"/>
  </si>
  <si>
    <t>帯広市泉町西9線中8番地41</t>
  </si>
  <si>
    <t>帯広空港ターミナルビルの運営管理</t>
    <rPh sb="2" eb="4">
      <t>クウコウ</t>
    </rPh>
    <rPh sb="12" eb="14">
      <t>ウンエイ</t>
    </rPh>
    <rPh sb="14" eb="16">
      <t>カンリ</t>
    </rPh>
    <phoneticPr fontId="8"/>
  </si>
  <si>
    <t>運</t>
    <rPh sb="0" eb="1">
      <t>ウン</t>
    </rPh>
    <phoneticPr fontId="8"/>
  </si>
  <si>
    <t>昭53．12．13</t>
    <rPh sb="0" eb="1">
      <t>アキラ</t>
    </rPh>
    <phoneticPr fontId="8"/>
  </si>
  <si>
    <t>帯広空港ターミナルビル</t>
    <rPh sb="0" eb="2">
      <t>オビヒロ</t>
    </rPh>
    <rPh sb="2" eb="4">
      <t>クウコウ</t>
    </rPh>
    <phoneticPr fontId="1"/>
  </si>
  <si>
    <t>帯広市柏林台西町2丁目1番地</t>
    <rPh sb="3" eb="6">
      <t>ハクリンダイ</t>
    </rPh>
    <rPh sb="6" eb="7">
      <t>ニシ</t>
    </rPh>
    <rPh sb="7" eb="8">
      <t>マチ</t>
    </rPh>
    <rPh sb="9" eb="11">
      <t>チョウメ</t>
    </rPh>
    <rPh sb="12" eb="14">
      <t>バンチ</t>
    </rPh>
    <phoneticPr fontId="1"/>
  </si>
  <si>
    <t>休日夜間急病センターの診察業務及び維持管理業務</t>
    <rPh sb="0" eb="2">
      <t>キュウジツ</t>
    </rPh>
    <phoneticPr fontId="1"/>
  </si>
  <si>
    <t>昭53．７．31</t>
  </si>
  <si>
    <t>帯広市休日夜間急病対策協会</t>
    <rPh sb="3" eb="5">
      <t>キュウジツ</t>
    </rPh>
    <phoneticPr fontId="1"/>
  </si>
  <si>
    <t>帯広市八千代町西4線187-1</t>
    <phoneticPr fontId="1"/>
  </si>
  <si>
    <t>公共育成牧場の管理</t>
  </si>
  <si>
    <t>昭52．６．25</t>
    <phoneticPr fontId="1"/>
  </si>
  <si>
    <t>帯広市農業振興公社</t>
  </si>
  <si>
    <t>帯広市</t>
    <rPh sb="0" eb="2">
      <t>オビヒロ</t>
    </rPh>
    <rPh sb="2" eb="3">
      <t>シ</t>
    </rPh>
    <phoneticPr fontId="1"/>
  </si>
  <si>
    <t>釧路市大町1丁目1-1</t>
    <rPh sb="0" eb="3">
      <t>クシロシ</t>
    </rPh>
    <rPh sb="3" eb="5">
      <t>オオマチ</t>
    </rPh>
    <rPh sb="6" eb="8">
      <t>チョウメ</t>
    </rPh>
    <phoneticPr fontId="1"/>
  </si>
  <si>
    <t>都市開発に関する企画調整、中心市街地活性化に関する調査・会議運営業務</t>
    <phoneticPr fontId="1"/>
  </si>
  <si>
    <t>商</t>
    <phoneticPr fontId="1"/>
  </si>
  <si>
    <t>平20．７．10</t>
    <rPh sb="0" eb="1">
      <t>ヘイ</t>
    </rPh>
    <phoneticPr fontId="1"/>
  </si>
  <si>
    <t>まちづくり釧路</t>
  </si>
  <si>
    <t>釧路市鳥取南7丁目2番23号</t>
  </si>
  <si>
    <t>センターの維持管理、地域産業の発展に寄与する技術開発、技術相談、情報提供事業</t>
  </si>
  <si>
    <t>平14．７．31</t>
  </si>
  <si>
    <t>釧路根室圏産業技術振興センター</t>
  </si>
  <si>
    <t xml:space="preserve">釧路市春採7丁目1-24 </t>
    <phoneticPr fontId="1"/>
  </si>
  <si>
    <t>釧路市全域、釧路町及び釧路管内の一部を対象としたFM及びインターネット放送</t>
    <phoneticPr fontId="1"/>
  </si>
  <si>
    <t>他</t>
    <phoneticPr fontId="1"/>
  </si>
  <si>
    <t>平６．６．28</t>
    <rPh sb="0" eb="1">
      <t>ヘイ</t>
    </rPh>
    <phoneticPr fontId="1"/>
  </si>
  <si>
    <t>エフエムくしろ</t>
  </si>
  <si>
    <t>釧路市浜町3番15号</t>
    <phoneticPr fontId="1"/>
  </si>
  <si>
    <t>ロシア・カムチャッカ州との合弁事業</t>
    <phoneticPr fontId="1"/>
  </si>
  <si>
    <t>平２．11．21</t>
    <rPh sb="0" eb="1">
      <t>ヘイ</t>
    </rPh>
    <phoneticPr fontId="1"/>
  </si>
  <si>
    <t>釧路カムチヤッカ水産振興</t>
    <phoneticPr fontId="1"/>
  </si>
  <si>
    <t>釧路市音別町中音別630番地197</t>
  </si>
  <si>
    <t>旧学校法人日栄学園の管理運営</t>
    <phoneticPr fontId="1"/>
  </si>
  <si>
    <t>昭63．８．９</t>
    <phoneticPr fontId="1"/>
  </si>
  <si>
    <t>釧路広域振興公社</t>
  </si>
  <si>
    <t>釧路市春湖台1-7</t>
    <phoneticPr fontId="1"/>
  </si>
  <si>
    <t>高温水や熱媒体による供給販売</t>
    <phoneticPr fontId="1"/>
  </si>
  <si>
    <t>昭57．10．23</t>
  </si>
  <si>
    <t>釧路熱供給公社</t>
  </si>
  <si>
    <t>鶴居村字温根内2</t>
  </si>
  <si>
    <t>墓地の貸付及び管理</t>
    <phoneticPr fontId="1"/>
  </si>
  <si>
    <t>昭53．４．３</t>
  </si>
  <si>
    <t>北斗霊園</t>
  </si>
  <si>
    <t>釧路市阿寒町上阿寒23線36-1</t>
    <rPh sb="0" eb="3">
      <t>クシロシ</t>
    </rPh>
    <rPh sb="3" eb="5">
      <t>アカン</t>
    </rPh>
    <rPh sb="5" eb="6">
      <t>マチ</t>
    </rPh>
    <rPh sb="6" eb="7">
      <t>ウエ</t>
    </rPh>
    <rPh sb="7" eb="9">
      <t>アカン</t>
    </rPh>
    <rPh sb="11" eb="12">
      <t>セン</t>
    </rPh>
    <phoneticPr fontId="1"/>
  </si>
  <si>
    <t>レジャー施設の運営</t>
  </si>
  <si>
    <t>昭52．８．11</t>
    <rPh sb="0" eb="1">
      <t>ショウ</t>
    </rPh>
    <phoneticPr fontId="1"/>
  </si>
  <si>
    <t>阿寒町観光振興公社</t>
  </si>
  <si>
    <t>釧路市新野24−968</t>
  </si>
  <si>
    <t>釧路市水産団地汚水処理場の管理運営</t>
  </si>
  <si>
    <t>昭49．７．29</t>
    <rPh sb="0" eb="1">
      <t>ショウ</t>
    </rPh>
    <phoneticPr fontId="1"/>
  </si>
  <si>
    <t>釧路水産団地公社</t>
  </si>
  <si>
    <t>釧路市新富士町6丁目1−23</t>
  </si>
  <si>
    <t>青果物等の取引代金精算業務、場内警備、施設維持管理、諸費用の収納業務</t>
    <phoneticPr fontId="1"/>
  </si>
  <si>
    <t>他</t>
    <phoneticPr fontId="1"/>
  </si>
  <si>
    <t>昭48．11．10</t>
    <rPh sb="0" eb="1">
      <t>ショウ</t>
    </rPh>
    <phoneticPr fontId="1"/>
  </si>
  <si>
    <t>釧路中央市場サービス</t>
  </si>
  <si>
    <t>釧路市</t>
    <rPh sb="0" eb="3">
      <t>クシロシ</t>
    </rPh>
    <phoneticPr fontId="1"/>
  </si>
  <si>
    <t>釧路市錦町2丁目</t>
  </si>
  <si>
    <t>観光物産施設の管理運営</t>
    <rPh sb="7" eb="9">
      <t>カンリ</t>
    </rPh>
    <phoneticPr fontId="1"/>
  </si>
  <si>
    <t>昭48．３．31</t>
  </si>
  <si>
    <t>釧路河畔開発公社</t>
  </si>
  <si>
    <t>釧路市鶴丘2</t>
  </si>
  <si>
    <t>空港ビルの管理運営に関する事業、航空事業の普及に関する事業</t>
  </si>
  <si>
    <t>昭47．７．８</t>
    <rPh sb="0" eb="1">
      <t>ショウ</t>
    </rPh>
    <phoneticPr fontId="1"/>
  </si>
  <si>
    <t>釧路空港ビル</t>
  </si>
  <si>
    <t>釧路市西港1丁目100-17</t>
    <rPh sb="6" eb="8">
      <t>チョウメ</t>
    </rPh>
    <phoneticPr fontId="1"/>
  </si>
  <si>
    <t>港湾施設の管理及び西港建設合同事務所の賃貸</t>
    <phoneticPr fontId="1"/>
  </si>
  <si>
    <t>昭44．６．６</t>
  </si>
  <si>
    <t>釧路西港開発埠頭</t>
  </si>
  <si>
    <t>釧路市知人町1-5</t>
    <rPh sb="0" eb="3">
      <t>クシロシ</t>
    </rPh>
    <rPh sb="3" eb="5">
      <t>チジン</t>
    </rPh>
    <rPh sb="5" eb="6">
      <t>マチ</t>
    </rPh>
    <phoneticPr fontId="1"/>
  </si>
  <si>
    <t>船舶の建造、整備</t>
  </si>
  <si>
    <t>昭43．11．８</t>
    <rPh sb="0" eb="1">
      <t>ショウ</t>
    </rPh>
    <phoneticPr fontId="1"/>
  </si>
  <si>
    <t>釧路重工業</t>
  </si>
  <si>
    <t>室蘭市海岸町1丁目4番1号</t>
  </si>
  <si>
    <t>不動産の賃貸及び管理</t>
  </si>
  <si>
    <t>平18．11．30</t>
  </si>
  <si>
    <t>むろらん広域センタービル</t>
  </si>
  <si>
    <t>室蘭市東町4丁目29番1号</t>
  </si>
  <si>
    <t>中小企業勤労者の生活安定に係る福利厚生事業</t>
  </si>
  <si>
    <t>平７．11．１</t>
  </si>
  <si>
    <t>室蘭市勤労者共済センター</t>
  </si>
  <si>
    <t>室蘭市絵鞆町4丁目2番地14</t>
    <rPh sb="10" eb="12">
      <t>バンチ</t>
    </rPh>
    <phoneticPr fontId="1"/>
  </si>
  <si>
    <t>プレジャーボートの保管、管理等</t>
  </si>
  <si>
    <t>平３．７．12</t>
  </si>
  <si>
    <t>エンルムマリーナ室蘭</t>
  </si>
  <si>
    <t>室蘭市香川町224番1</t>
  </si>
  <si>
    <t>スポーツ、レクリエーション施設の管理経営等</t>
    <rPh sb="16" eb="18">
      <t>カンリ</t>
    </rPh>
    <phoneticPr fontId="1"/>
  </si>
  <si>
    <t>昭62．２．17</t>
  </si>
  <si>
    <t>室蘭リゾート開発</t>
  </si>
  <si>
    <t>室蘭市東町4丁目28番1号</t>
  </si>
  <si>
    <t>中小企業を中心とした地域企業の工業技術・経営力向上に係る支援</t>
    <rPh sb="0" eb="2">
      <t>チュウショウ</t>
    </rPh>
    <rPh sb="2" eb="4">
      <t>キギョウ</t>
    </rPh>
    <rPh sb="5" eb="7">
      <t>チュウシン</t>
    </rPh>
    <rPh sb="10" eb="12">
      <t>チイキ</t>
    </rPh>
    <rPh sb="15" eb="17">
      <t>コウギョウ</t>
    </rPh>
    <rPh sb="17" eb="19">
      <t>ギジュツ</t>
    </rPh>
    <rPh sb="20" eb="23">
      <t>ケイエイリョク</t>
    </rPh>
    <rPh sb="23" eb="25">
      <t>コウジョウ</t>
    </rPh>
    <rPh sb="26" eb="27">
      <t>カカ</t>
    </rPh>
    <phoneticPr fontId="1"/>
  </si>
  <si>
    <t>昭61．12．３</t>
    <phoneticPr fontId="1"/>
  </si>
  <si>
    <t>室蘭テクノセンター</t>
  </si>
  <si>
    <t>室蘭市日の出町2丁目3番1号</t>
  </si>
  <si>
    <t>生鮮食糧品等消費地需給調整事業・倉庫業</t>
    <phoneticPr fontId="1"/>
  </si>
  <si>
    <t>昭51．12．３</t>
  </si>
  <si>
    <t>室蘭低温流通センター</t>
  </si>
  <si>
    <t>市場取引代金精算業務、冷蔵倉庫業務</t>
  </si>
  <si>
    <t>昭43．１．20</t>
  </si>
  <si>
    <t>室蘭市場サービス</t>
  </si>
  <si>
    <t>室蘭市入江町1番地79</t>
  </si>
  <si>
    <t>宅地分譲、公益的事業の経営</t>
  </si>
  <si>
    <t>昭36．７．３</t>
  </si>
  <si>
    <t>室蘭振興公社</t>
  </si>
  <si>
    <t>室蘭市日の出町2丁目3番1号</t>
    <rPh sb="0" eb="3">
      <t>ムロランシ</t>
    </rPh>
    <rPh sb="3" eb="4">
      <t>ヒ</t>
    </rPh>
    <rPh sb="5" eb="6">
      <t>デ</t>
    </rPh>
    <rPh sb="6" eb="7">
      <t>マチ</t>
    </rPh>
    <rPh sb="8" eb="10">
      <t>チョウメ</t>
    </rPh>
    <rPh sb="11" eb="12">
      <t>バン</t>
    </rPh>
    <rPh sb="13" eb="14">
      <t>ゴウ</t>
    </rPh>
    <phoneticPr fontId="1"/>
  </si>
  <si>
    <t>生鮮魚介類及び海藻類並びに冷凍加工品等の受託販売、買付販売</t>
  </si>
  <si>
    <t>昭29．９．16</t>
    <phoneticPr fontId="1"/>
  </si>
  <si>
    <t>室蘭魚市場</t>
  </si>
  <si>
    <t>室蘭市海岸町1丁目98番地1</t>
  </si>
  <si>
    <t>倉庫業・上屋業</t>
    <phoneticPr fontId="1"/>
  </si>
  <si>
    <t>昭23．11．28</t>
    <phoneticPr fontId="1"/>
  </si>
  <si>
    <t>室蘭開発</t>
  </si>
  <si>
    <t>室蘭市本町1丁目3番16号</t>
    <rPh sb="0" eb="3">
      <t>ムロランシ</t>
    </rPh>
    <rPh sb="3" eb="5">
      <t>ホンチョウ</t>
    </rPh>
    <rPh sb="6" eb="8">
      <t>チョウメ</t>
    </rPh>
    <rPh sb="9" eb="10">
      <t>バン</t>
    </rPh>
    <rPh sb="12" eb="13">
      <t>ゴウ</t>
    </rPh>
    <phoneticPr fontId="1"/>
  </si>
  <si>
    <t>新聞製造・発行・販売業務</t>
    <phoneticPr fontId="1"/>
  </si>
  <si>
    <t>昭20．12．８</t>
    <rPh sb="0" eb="1">
      <t>アキラ</t>
    </rPh>
    <phoneticPr fontId="1"/>
  </si>
  <si>
    <t>室蘭民報社</t>
  </si>
  <si>
    <t>室蘭市</t>
    <rPh sb="0" eb="3">
      <t>ムロランシ</t>
    </rPh>
    <phoneticPr fontId="1"/>
  </si>
  <si>
    <t>札幌市中央区北4条西6丁目1番地</t>
    <rPh sb="0" eb="3">
      <t>サッポロシ</t>
    </rPh>
    <rPh sb="3" eb="5">
      <t>チュウオウ</t>
    </rPh>
    <rPh sb="5" eb="6">
      <t>ク</t>
    </rPh>
    <rPh sb="6" eb="7">
      <t>キタ</t>
    </rPh>
    <rPh sb="8" eb="9">
      <t>ジョウ</t>
    </rPh>
    <rPh sb="9" eb="10">
      <t>ニシ</t>
    </rPh>
    <rPh sb="11" eb="13">
      <t>チョウメ</t>
    </rPh>
    <rPh sb="14" eb="16">
      <t>バンチ</t>
    </rPh>
    <phoneticPr fontId="1"/>
  </si>
  <si>
    <t>勤労者が融資を受ける際の指定金融機関に対して負担する債務の保証</t>
    <rPh sb="0" eb="3">
      <t>キンロウシャ</t>
    </rPh>
    <rPh sb="4" eb="6">
      <t>ユウシ</t>
    </rPh>
    <rPh sb="7" eb="8">
      <t>ウ</t>
    </rPh>
    <rPh sb="10" eb="11">
      <t>サイ</t>
    </rPh>
    <rPh sb="12" eb="14">
      <t>シテイ</t>
    </rPh>
    <rPh sb="14" eb="16">
      <t>キンユウ</t>
    </rPh>
    <rPh sb="16" eb="18">
      <t>キカン</t>
    </rPh>
    <rPh sb="19" eb="20">
      <t>タイ</t>
    </rPh>
    <rPh sb="22" eb="24">
      <t>フタン</t>
    </rPh>
    <rPh sb="26" eb="28">
      <t>サイム</t>
    </rPh>
    <rPh sb="29" eb="31">
      <t>ホショウ</t>
    </rPh>
    <phoneticPr fontId="1"/>
  </si>
  <si>
    <t>昭57．１．８</t>
    <rPh sb="0" eb="1">
      <t>アキラ</t>
    </rPh>
    <phoneticPr fontId="1"/>
  </si>
  <si>
    <t>一般財団法人北海道勤労者信用基金協会</t>
    <rPh sb="0" eb="2">
      <t>イッパン</t>
    </rPh>
    <rPh sb="2" eb="4">
      <t>ザイダン</t>
    </rPh>
    <rPh sb="4" eb="6">
      <t>ホウジン</t>
    </rPh>
    <rPh sb="6" eb="9">
      <t>ホッカイドウ</t>
    </rPh>
    <rPh sb="9" eb="12">
      <t>キンロウシャ</t>
    </rPh>
    <rPh sb="12" eb="14">
      <t>シンヨウ</t>
    </rPh>
    <rPh sb="14" eb="16">
      <t>キキン</t>
    </rPh>
    <rPh sb="16" eb="18">
      <t>キョウカイ</t>
    </rPh>
    <phoneticPr fontId="1"/>
  </si>
  <si>
    <t>旭川市5条通10丁目</t>
  </si>
  <si>
    <t>中小企業勤労者のための総合的福祉事業の実施</t>
  </si>
  <si>
    <t>平９．12．８</t>
  </si>
  <si>
    <t>旭川市勤労者共済センター</t>
  </si>
  <si>
    <t>旭川市緑が丘東1条3丁目1番6号</t>
    <rPh sb="0" eb="3">
      <t>アサヒカワシ</t>
    </rPh>
    <rPh sb="3" eb="4">
      <t>ミドリ</t>
    </rPh>
    <rPh sb="5" eb="6">
      <t>オカ</t>
    </rPh>
    <rPh sb="6" eb="7">
      <t>ヒガシ</t>
    </rPh>
    <rPh sb="8" eb="9">
      <t>ジョウ</t>
    </rPh>
    <rPh sb="10" eb="12">
      <t>チョウメ</t>
    </rPh>
    <rPh sb="13" eb="14">
      <t>バン</t>
    </rPh>
    <rPh sb="15" eb="16">
      <t>ゴウ</t>
    </rPh>
    <phoneticPr fontId="1"/>
  </si>
  <si>
    <t>地域産業の技術高度化等に寄与する研究開発及びその成果の普及</t>
  </si>
  <si>
    <t>平４．６．26</t>
    <phoneticPr fontId="1"/>
  </si>
  <si>
    <t>旭川産業創造プラザ</t>
    <rPh sb="2" eb="4">
      <t>サンギョウ</t>
    </rPh>
    <rPh sb="4" eb="6">
      <t>ソウゾウ</t>
    </rPh>
    <phoneticPr fontId="1"/>
  </si>
  <si>
    <t>旭川市金星町1丁目1番50号</t>
    <rPh sb="0" eb="3">
      <t>アサヒカワシ</t>
    </rPh>
    <rPh sb="3" eb="5">
      <t>キンセイ</t>
    </rPh>
    <rPh sb="5" eb="6">
      <t>マチ</t>
    </rPh>
    <rPh sb="7" eb="9">
      <t>チョウメ</t>
    </rPh>
    <rPh sb="10" eb="11">
      <t>バン</t>
    </rPh>
    <rPh sb="13" eb="14">
      <t>ゴウ</t>
    </rPh>
    <phoneticPr fontId="1"/>
  </si>
  <si>
    <t>保健医療情報及び各種情報システムの開発、情報処理、ソフトウェア等の販売賃貸等</t>
    <rPh sb="0" eb="2">
      <t>ホケン</t>
    </rPh>
    <rPh sb="2" eb="4">
      <t>イリョウ</t>
    </rPh>
    <rPh sb="4" eb="6">
      <t>ジョウホウ</t>
    </rPh>
    <rPh sb="6" eb="7">
      <t>オヨ</t>
    </rPh>
    <rPh sb="8" eb="10">
      <t>カクシュ</t>
    </rPh>
    <rPh sb="10" eb="12">
      <t>ジョウホウ</t>
    </rPh>
    <rPh sb="17" eb="19">
      <t>カイハツ</t>
    </rPh>
    <rPh sb="20" eb="22">
      <t>ジョウホウ</t>
    </rPh>
    <rPh sb="22" eb="24">
      <t>ショリ</t>
    </rPh>
    <rPh sb="31" eb="32">
      <t>ナド</t>
    </rPh>
    <rPh sb="33" eb="35">
      <t>ハンバイ</t>
    </rPh>
    <rPh sb="35" eb="37">
      <t>チンタイ</t>
    </rPh>
    <rPh sb="37" eb="38">
      <t>ナド</t>
    </rPh>
    <phoneticPr fontId="1"/>
  </si>
  <si>
    <t>社</t>
    <phoneticPr fontId="1"/>
  </si>
  <si>
    <t>昭62．２．26</t>
    <rPh sb="0" eb="1">
      <t>アキラ</t>
    </rPh>
    <phoneticPr fontId="1"/>
  </si>
  <si>
    <t>旭川保健医療情報センター</t>
    <rPh sb="0" eb="2">
      <t>アサヒカワ</t>
    </rPh>
    <rPh sb="2" eb="4">
      <t>ホケン</t>
    </rPh>
    <rPh sb="4" eb="6">
      <t>イリョウ</t>
    </rPh>
    <rPh sb="6" eb="8">
      <t>ジョウホウ</t>
    </rPh>
    <phoneticPr fontId="24"/>
  </si>
  <si>
    <t>旭川市神楽4条6丁目1番12号</t>
  </si>
  <si>
    <t>地場産品の宣伝、普及等</t>
  </si>
  <si>
    <t>昭61．６．20</t>
  </si>
  <si>
    <t>道北地域旭川地場産業振興センター</t>
  </si>
  <si>
    <t>旭川市花咲町5丁目 旭川市総合体育館内</t>
    <rPh sb="0" eb="3">
      <t>アサヒカワシ</t>
    </rPh>
    <rPh sb="3" eb="6">
      <t>ハナサキチョウ</t>
    </rPh>
    <rPh sb="7" eb="9">
      <t>チョウメ</t>
    </rPh>
    <rPh sb="10" eb="13">
      <t>アサヒカワシ</t>
    </rPh>
    <rPh sb="13" eb="15">
      <t>ソウゴウ</t>
    </rPh>
    <rPh sb="15" eb="17">
      <t>タイイク</t>
    </rPh>
    <rPh sb="17" eb="19">
      <t>カンナイ</t>
    </rPh>
    <phoneticPr fontId="1"/>
  </si>
  <si>
    <t>スポーツの普及振興</t>
    <rPh sb="5" eb="7">
      <t>フキュウ</t>
    </rPh>
    <rPh sb="7" eb="9">
      <t>シンコウ</t>
    </rPh>
    <phoneticPr fontId="1"/>
  </si>
  <si>
    <t>昭60．４．１</t>
    <rPh sb="0" eb="1">
      <t>アキラ</t>
    </rPh>
    <phoneticPr fontId="1"/>
  </si>
  <si>
    <t>旭川市体育協会</t>
    <rPh sb="0" eb="3">
      <t>アサヒカワシ</t>
    </rPh>
    <rPh sb="3" eb="5">
      <t>タイイク</t>
    </rPh>
    <rPh sb="5" eb="7">
      <t>キョウカイ</t>
    </rPh>
    <phoneticPr fontId="24"/>
  </si>
  <si>
    <t>旭川市花咲町3丁目</t>
  </si>
  <si>
    <t>公園・緑地の保全、啓もう、公園緑地事業及び緑化推進事業への協力</t>
    <phoneticPr fontId="1"/>
  </si>
  <si>
    <t>昭59．４．２</t>
  </si>
  <si>
    <t>旭川市公園緑地協会</t>
    <phoneticPr fontId="1"/>
  </si>
  <si>
    <t>東神楽町東2線16号98番地</t>
    <rPh sb="0" eb="4">
      <t>ヒガシカグラチョウ</t>
    </rPh>
    <rPh sb="4" eb="5">
      <t>ヒガシ</t>
    </rPh>
    <rPh sb="6" eb="7">
      <t>セン</t>
    </rPh>
    <rPh sb="9" eb="10">
      <t>ゴウ</t>
    </rPh>
    <rPh sb="12" eb="14">
      <t>バンチ</t>
    </rPh>
    <phoneticPr fontId="1"/>
  </si>
  <si>
    <t>貸室及び空港利用施設の賃貸並びに航空事業者、航空旅客、航空貨物に対する役務の提供</t>
    <rPh sb="0" eb="2">
      <t>カシシツ</t>
    </rPh>
    <rPh sb="2" eb="3">
      <t>オヨ</t>
    </rPh>
    <rPh sb="4" eb="6">
      <t>クウコウ</t>
    </rPh>
    <rPh sb="6" eb="8">
      <t>リヨウ</t>
    </rPh>
    <rPh sb="8" eb="10">
      <t>シセツ</t>
    </rPh>
    <rPh sb="11" eb="13">
      <t>チンタイ</t>
    </rPh>
    <rPh sb="13" eb="14">
      <t>ナラ</t>
    </rPh>
    <rPh sb="16" eb="18">
      <t>コウクウ</t>
    </rPh>
    <rPh sb="18" eb="21">
      <t>ジギョウシャ</t>
    </rPh>
    <rPh sb="22" eb="24">
      <t>コウクウ</t>
    </rPh>
    <rPh sb="24" eb="26">
      <t>リョキャク</t>
    </rPh>
    <rPh sb="27" eb="29">
      <t>コウクウ</t>
    </rPh>
    <rPh sb="29" eb="31">
      <t>カモツ</t>
    </rPh>
    <rPh sb="32" eb="33">
      <t>タイ</t>
    </rPh>
    <rPh sb="35" eb="37">
      <t>エキム</t>
    </rPh>
    <rPh sb="38" eb="40">
      <t>テイキョウ</t>
    </rPh>
    <phoneticPr fontId="1"/>
  </si>
  <si>
    <t>昭55．12．10</t>
    <rPh sb="0" eb="1">
      <t>アキラ</t>
    </rPh>
    <phoneticPr fontId="1"/>
  </si>
  <si>
    <t>旭川空港ビル</t>
    <rPh sb="0" eb="2">
      <t>アサヒカワ</t>
    </rPh>
    <rPh sb="2" eb="4">
      <t>クウコウ</t>
    </rPh>
    <phoneticPr fontId="24"/>
  </si>
  <si>
    <t>旭川市上常盤町2丁目1970番地</t>
    <phoneticPr fontId="1"/>
  </si>
  <si>
    <t>上下水道に関する調査研究・普及宣伝、上下水道に係る受託業務、簡易専用水道に係る検査</t>
    <phoneticPr fontId="1"/>
  </si>
  <si>
    <t>昭54．４．19</t>
  </si>
  <si>
    <t>旭川市水道協会</t>
  </si>
  <si>
    <t>旭川市6条通9丁目</t>
  </si>
  <si>
    <t>不動産の取得売却あっせん、駐車事業</t>
    <phoneticPr fontId="20"/>
  </si>
  <si>
    <t>昭35．８．11</t>
  </si>
  <si>
    <t>旭川振興公社</t>
  </si>
  <si>
    <t>旭川市</t>
    <rPh sb="0" eb="3">
      <t>アサヒカワシ</t>
    </rPh>
    <phoneticPr fontId="1"/>
  </si>
  <si>
    <t>小樽市築港5-7</t>
    <phoneticPr fontId="1"/>
  </si>
  <si>
    <t>レクリエーション事業（ヨットボートの保管及び管理業務）</t>
  </si>
  <si>
    <t>平元．６．16</t>
  </si>
  <si>
    <t>マリンウェーブ小樽</t>
  </si>
  <si>
    <t>小樽市天狗山1丁目</t>
  </si>
  <si>
    <t>おたる自然の村の管理・運営及び野外活動の普及推進</t>
    <phoneticPr fontId="1"/>
  </si>
  <si>
    <t>昭61．５．12</t>
  </si>
  <si>
    <t>おたる自然の村公社</t>
  </si>
  <si>
    <t>小樽市港町4-2</t>
    <phoneticPr fontId="1"/>
  </si>
  <si>
    <t>旅客の海上運送・観光関連施設及び公共施設の管理運営</t>
    <phoneticPr fontId="1"/>
  </si>
  <si>
    <t>昭57．２．22</t>
  </si>
  <si>
    <t>小樽観光振興公社</t>
  </si>
  <si>
    <t>小樽市稲穂2丁目22-8</t>
    <rPh sb="0" eb="3">
      <t>オタルシ</t>
    </rPh>
    <rPh sb="3" eb="5">
      <t>イナホ</t>
    </rPh>
    <rPh sb="6" eb="8">
      <t>チョウメ</t>
    </rPh>
    <phoneticPr fontId="1"/>
  </si>
  <si>
    <t>小樽市駅前再開発ビルの管理運営</t>
  </si>
  <si>
    <t>昭48．12．21</t>
    <phoneticPr fontId="1"/>
  </si>
  <si>
    <t>小樽駅前ビル</t>
  </si>
  <si>
    <t>小樽市祝津3丁目303</t>
    <rPh sb="6" eb="8">
      <t>チョウメ</t>
    </rPh>
    <phoneticPr fontId="1"/>
  </si>
  <si>
    <t>水族館及び遊園地の経営</t>
  </si>
  <si>
    <t>昭48．２．16</t>
  </si>
  <si>
    <t>小樽水族館公社</t>
  </si>
  <si>
    <t>小樽市港町4-2</t>
    <phoneticPr fontId="1"/>
  </si>
  <si>
    <t>港湾運送、倉庫業</t>
  </si>
  <si>
    <t>昭31．10．５</t>
    <phoneticPr fontId="1"/>
  </si>
  <si>
    <t>小樽開発埠頭</t>
  </si>
  <si>
    <t>小樽市</t>
    <rPh sb="0" eb="3">
      <t>オタルシ</t>
    </rPh>
    <phoneticPr fontId="1"/>
  </si>
  <si>
    <t>函館市若松町12番5号</t>
  </si>
  <si>
    <t>第一種鉄道事業として自社で保有する鉄道区間（五稜郭・木古内間）で旅客を運行し、ＪＲ北海道が保有する鉄道区間（函館・五稜郭間）に旅客を乗り入れて運行</t>
  </si>
  <si>
    <t>平26．８．１</t>
  </si>
  <si>
    <t>道南いさりび鉄道株式会社</t>
  </si>
  <si>
    <t>札幌市中央区北1条西8丁目1番地1</t>
    <rPh sb="0" eb="3">
      <t>サッポロシ</t>
    </rPh>
    <phoneticPr fontId="1"/>
  </si>
  <si>
    <t>放送法に定める基幹放送事業</t>
    <rPh sb="0" eb="3">
      <t>ホウソウホウ</t>
    </rPh>
    <rPh sb="4" eb="5">
      <t>サダ</t>
    </rPh>
    <rPh sb="7" eb="9">
      <t>キカン</t>
    </rPh>
    <rPh sb="9" eb="11">
      <t>ホウソウ</t>
    </rPh>
    <rPh sb="11" eb="13">
      <t>ジギョウ</t>
    </rPh>
    <phoneticPr fontId="1"/>
  </si>
  <si>
    <t>昭33．４．８</t>
    <rPh sb="0" eb="1">
      <t>アキラ</t>
    </rPh>
    <phoneticPr fontId="1"/>
  </si>
  <si>
    <t>札幌テレビ放送</t>
    <rPh sb="0" eb="2">
      <t>サッポロ</t>
    </rPh>
    <rPh sb="5" eb="7">
      <t>ホウソウ</t>
    </rPh>
    <phoneticPr fontId="1"/>
  </si>
  <si>
    <t>函館市弁天町20番5号</t>
    <phoneticPr fontId="1"/>
  </si>
  <si>
    <t>水産・海洋に関する学術研究機関の集積、地域と学術研究機関の連携、水産・海洋と市民生活の調和に関する業務等</t>
    <rPh sb="0" eb="2">
      <t>スイサン</t>
    </rPh>
    <rPh sb="3" eb="5">
      <t>カイヨウ</t>
    </rPh>
    <rPh sb="6" eb="7">
      <t>カン</t>
    </rPh>
    <rPh sb="9" eb="11">
      <t>ガクジュツ</t>
    </rPh>
    <rPh sb="11" eb="13">
      <t>ケンキュウ</t>
    </rPh>
    <rPh sb="13" eb="15">
      <t>キカン</t>
    </rPh>
    <rPh sb="16" eb="18">
      <t>シュウセキ</t>
    </rPh>
    <rPh sb="19" eb="21">
      <t>チイキ</t>
    </rPh>
    <rPh sb="22" eb="24">
      <t>ガクジュツ</t>
    </rPh>
    <rPh sb="24" eb="26">
      <t>ケンキュウ</t>
    </rPh>
    <rPh sb="26" eb="28">
      <t>キカン</t>
    </rPh>
    <rPh sb="29" eb="31">
      <t>レンケイ</t>
    </rPh>
    <rPh sb="32" eb="34">
      <t>スイサン</t>
    </rPh>
    <rPh sb="35" eb="37">
      <t>カイヨウ</t>
    </rPh>
    <rPh sb="38" eb="40">
      <t>シミン</t>
    </rPh>
    <rPh sb="40" eb="42">
      <t>セイカツ</t>
    </rPh>
    <rPh sb="43" eb="45">
      <t>チョウワ</t>
    </rPh>
    <rPh sb="46" eb="47">
      <t>カン</t>
    </rPh>
    <rPh sb="49" eb="51">
      <t>ギョウム</t>
    </rPh>
    <rPh sb="51" eb="52">
      <t>トウ</t>
    </rPh>
    <phoneticPr fontId="1"/>
  </si>
  <si>
    <t>平21．４．３</t>
    <rPh sb="0" eb="1">
      <t>ヘイ</t>
    </rPh>
    <phoneticPr fontId="1"/>
  </si>
  <si>
    <t>函館国際水産・海洋都市推進機構</t>
    <rPh sb="0" eb="2">
      <t>ハコダテ</t>
    </rPh>
    <rPh sb="2" eb="4">
      <t>コクサイ</t>
    </rPh>
    <rPh sb="4" eb="6">
      <t>スイサン</t>
    </rPh>
    <rPh sb="7" eb="9">
      <t>カイヨウ</t>
    </rPh>
    <rPh sb="9" eb="11">
      <t>トシ</t>
    </rPh>
    <rPh sb="11" eb="13">
      <t>スイシン</t>
    </rPh>
    <rPh sb="13" eb="15">
      <t>キコウ</t>
    </rPh>
    <phoneticPr fontId="1"/>
  </si>
  <si>
    <t>函館市杉並町8番20号</t>
  </si>
  <si>
    <t>文化・スポーツの振興・普及，文化・スポーツ施設の管理・運営</t>
  </si>
  <si>
    <t>平元．２．15</t>
  </si>
  <si>
    <t>函館市文化・スポーツ振興財団</t>
  </si>
  <si>
    <t>函館市美原1丁目26番8号</t>
    <rPh sb="0" eb="3">
      <t>ハコダテシ</t>
    </rPh>
    <phoneticPr fontId="1"/>
  </si>
  <si>
    <t>市営住宅等公的施設の管理等</t>
    <rPh sb="0" eb="2">
      <t>シエイ</t>
    </rPh>
    <rPh sb="2" eb="4">
      <t>ジュウタク</t>
    </rPh>
    <rPh sb="4" eb="5">
      <t>トウ</t>
    </rPh>
    <rPh sb="5" eb="7">
      <t>コウテキ</t>
    </rPh>
    <rPh sb="7" eb="9">
      <t>シセツ</t>
    </rPh>
    <rPh sb="10" eb="12">
      <t>カンリ</t>
    </rPh>
    <rPh sb="12" eb="13">
      <t>トウ</t>
    </rPh>
    <phoneticPr fontId="1"/>
  </si>
  <si>
    <t>昭63．２．17</t>
    <rPh sb="0" eb="1">
      <t>アキラ</t>
    </rPh>
    <phoneticPr fontId="1"/>
  </si>
  <si>
    <t>函館市住宅都市施設公社</t>
    <rPh sb="0" eb="2">
      <t>ハコダテ</t>
    </rPh>
    <rPh sb="2" eb="3">
      <t>シ</t>
    </rPh>
    <rPh sb="3" eb="5">
      <t>ジュウタク</t>
    </rPh>
    <rPh sb="5" eb="7">
      <t>トシ</t>
    </rPh>
    <rPh sb="7" eb="9">
      <t>シセツ</t>
    </rPh>
    <rPh sb="9" eb="11">
      <t>コウシャ</t>
    </rPh>
    <phoneticPr fontId="1"/>
  </si>
  <si>
    <t>函館市東雲町4-13</t>
    <rPh sb="0" eb="3">
      <t>ハコダテシ</t>
    </rPh>
    <rPh sb="3" eb="6">
      <t>シノノメチョウ</t>
    </rPh>
    <phoneticPr fontId="1"/>
  </si>
  <si>
    <t>情報科学を中心とする学術研究等への支援、学術研究成果の普及ほか</t>
    <rPh sb="0" eb="2">
      <t>ジョウホウ</t>
    </rPh>
    <rPh sb="2" eb="4">
      <t>カガク</t>
    </rPh>
    <rPh sb="5" eb="7">
      <t>チュウシン</t>
    </rPh>
    <rPh sb="10" eb="12">
      <t>ガクジュツ</t>
    </rPh>
    <rPh sb="12" eb="14">
      <t>ケンキュウ</t>
    </rPh>
    <rPh sb="14" eb="15">
      <t>トウ</t>
    </rPh>
    <rPh sb="17" eb="19">
      <t>シエン</t>
    </rPh>
    <rPh sb="20" eb="22">
      <t>ガクジュツ</t>
    </rPh>
    <rPh sb="22" eb="24">
      <t>ケンキュウ</t>
    </rPh>
    <rPh sb="24" eb="26">
      <t>セイカ</t>
    </rPh>
    <rPh sb="27" eb="29">
      <t>フキュウ</t>
    </rPh>
    <phoneticPr fontId="1"/>
  </si>
  <si>
    <t>平10．11．２</t>
    <phoneticPr fontId="1"/>
  </si>
  <si>
    <t>公益財団法人南北海道学術振興財団</t>
    <rPh sb="0" eb="2">
      <t>コウエキ</t>
    </rPh>
    <rPh sb="2" eb="4">
      <t>ザイダン</t>
    </rPh>
    <rPh sb="4" eb="6">
      <t>ホウジン</t>
    </rPh>
    <rPh sb="6" eb="7">
      <t>ミナミ</t>
    </rPh>
    <rPh sb="7" eb="10">
      <t>ホッカイドウ</t>
    </rPh>
    <rPh sb="10" eb="12">
      <t>ガクジュツ</t>
    </rPh>
    <rPh sb="12" eb="14">
      <t>シンコウ</t>
    </rPh>
    <rPh sb="14" eb="16">
      <t>ザイダン</t>
    </rPh>
    <phoneticPr fontId="1"/>
  </si>
  <si>
    <t>函館市若松町19-3</t>
  </si>
  <si>
    <t>函館市本町93-13ほかにおける開発事業に関する不動産の売買、賃貸およびその管理</t>
  </si>
  <si>
    <t>平25．１．24</t>
  </si>
  <si>
    <t>ＳＰＣ函館本町開発</t>
  </si>
  <si>
    <t>函館市海岸町22-5</t>
  </si>
  <si>
    <t>産業支援、貿易促進、ふ頭業務</t>
  </si>
  <si>
    <t>平15．９．30</t>
  </si>
  <si>
    <t>函館国際貿易センター</t>
  </si>
  <si>
    <t>函館市若松町18-1</t>
    <phoneticPr fontId="1"/>
  </si>
  <si>
    <t>タウンマネージメントに関する企画、調査研究、設計及び管理業務ほか</t>
  </si>
  <si>
    <t>地
商</t>
    <rPh sb="2" eb="3">
      <t>ショウ</t>
    </rPh>
    <phoneticPr fontId="1"/>
  </si>
  <si>
    <t>平12．９．26</t>
  </si>
  <si>
    <t>はこだてティーエムオー</t>
  </si>
  <si>
    <t>函館市桔梗町379</t>
  </si>
  <si>
    <t>北海道立工業技術センター、函館市産業支援センターの運営</t>
    <rPh sb="0" eb="3">
      <t>ホッカイドウ</t>
    </rPh>
    <rPh sb="3" eb="4">
      <t>タチ</t>
    </rPh>
    <phoneticPr fontId="1"/>
  </si>
  <si>
    <t>昭59．４．３</t>
  </si>
  <si>
    <t>函館地域産業振興財団</t>
  </si>
  <si>
    <t>函館市万代町19-6</t>
    <rPh sb="0" eb="3">
      <t>ハコダテシ</t>
    </rPh>
    <rPh sb="3" eb="6">
      <t>バンダイチョウ</t>
    </rPh>
    <phoneticPr fontId="1"/>
  </si>
  <si>
    <t>輸入小麦の吸揚荷役、サイロ保管、出庫</t>
    <phoneticPr fontId="1"/>
  </si>
  <si>
    <t>昭52．８．９</t>
    <rPh sb="0" eb="1">
      <t>アキラ</t>
    </rPh>
    <phoneticPr fontId="1"/>
  </si>
  <si>
    <t>函館サイロ</t>
  </si>
  <si>
    <t>函館市高松町511番地</t>
    <rPh sb="0" eb="3">
      <t>ハコダテシ</t>
    </rPh>
    <rPh sb="3" eb="6">
      <t>タカマツチョウ</t>
    </rPh>
    <rPh sb="9" eb="11">
      <t>バンチ</t>
    </rPh>
    <phoneticPr fontId="1"/>
  </si>
  <si>
    <t>空港ターミナルビルの貸室業、食堂並びに売店の経営</t>
    <phoneticPr fontId="1"/>
  </si>
  <si>
    <t>昭45．６．27</t>
    <rPh sb="0" eb="1">
      <t>アキラ</t>
    </rPh>
    <phoneticPr fontId="1"/>
  </si>
  <si>
    <t>函館空港ビルデング</t>
  </si>
  <si>
    <t>札幌市厚別区厚別中央1条5丁目4-1</t>
    <rPh sb="0" eb="3">
      <t>サッポロシ</t>
    </rPh>
    <rPh sb="3" eb="6">
      <t>アツベツク</t>
    </rPh>
    <rPh sb="6" eb="8">
      <t>アツベツ</t>
    </rPh>
    <rPh sb="8" eb="10">
      <t>チュウオウ</t>
    </rPh>
    <rPh sb="11" eb="12">
      <t>ジョウ</t>
    </rPh>
    <rPh sb="13" eb="15">
      <t>チョウメ</t>
    </rPh>
    <phoneticPr fontId="1"/>
  </si>
  <si>
    <t>建設分野の企画調査設計管理</t>
  </si>
  <si>
    <t>昭35．６．１</t>
    <rPh sb="0" eb="1">
      <t>アキラ</t>
    </rPh>
    <phoneticPr fontId="1"/>
  </si>
  <si>
    <t>ドーコン</t>
  </si>
  <si>
    <t>函館市大手町5-10</t>
    <rPh sb="0" eb="3">
      <t>ハコダテシ</t>
    </rPh>
    <rPh sb="3" eb="6">
      <t>オオテマチ</t>
    </rPh>
    <phoneticPr fontId="1"/>
  </si>
  <si>
    <t>水産加工用原料魚等の購入・販売等</t>
    <phoneticPr fontId="1"/>
  </si>
  <si>
    <t>昭33．10．29</t>
    <rPh sb="0" eb="1">
      <t>アキラ</t>
    </rPh>
    <phoneticPr fontId="1"/>
  </si>
  <si>
    <t>函館水産振興公社</t>
  </si>
  <si>
    <t>函館市元町19-7</t>
    <phoneticPr fontId="1"/>
  </si>
  <si>
    <t>ロープウェイ及び展望台の運営</t>
  </si>
  <si>
    <t>昭33．６．12</t>
  </si>
  <si>
    <t>函館山ロープウェイ</t>
  </si>
  <si>
    <t>函館市高盛町10-1</t>
    <rPh sb="0" eb="3">
      <t>ハコダテシ</t>
    </rPh>
    <rPh sb="3" eb="6">
      <t>タカモリチョウ</t>
    </rPh>
    <phoneticPr fontId="1"/>
  </si>
  <si>
    <t>渡島半島全域にわたる乗合バス事業、貸切バス事業、不動産の売買、賃貸、管理、仲買等の取引建物内外の保守管理および除雪等</t>
    <phoneticPr fontId="1"/>
  </si>
  <si>
    <t>昭19．６．１</t>
    <rPh sb="0" eb="1">
      <t>アキラ</t>
    </rPh>
    <phoneticPr fontId="1"/>
  </si>
  <si>
    <t>函館バス</t>
    <rPh sb="0" eb="2">
      <t>ハコダテ</t>
    </rPh>
    <phoneticPr fontId="1"/>
  </si>
  <si>
    <t>函館市</t>
    <rPh sb="0" eb="3">
      <t>ハコダテシ</t>
    </rPh>
    <phoneticPr fontId="1"/>
  </si>
  <si>
    <t>札幌市西区宮の沢2条3丁目</t>
    <rPh sb="2" eb="3">
      <t>シ</t>
    </rPh>
    <rPh sb="3" eb="5">
      <t>ニシク</t>
    </rPh>
    <rPh sb="5" eb="6">
      <t>ミヤ</t>
    </rPh>
    <rPh sb="7" eb="8">
      <t>サワ</t>
    </rPh>
    <rPh sb="9" eb="10">
      <t>ジョウ</t>
    </rPh>
    <rPh sb="11" eb="13">
      <t>チョウメ</t>
    </rPh>
    <phoneticPr fontId="1"/>
  </si>
  <si>
    <t>プロサッカーチームの運営</t>
    <rPh sb="10" eb="12">
      <t>ウンエイ</t>
    </rPh>
    <phoneticPr fontId="17"/>
  </si>
  <si>
    <t>平８．４．16</t>
    <rPh sb="0" eb="1">
      <t>ヒラ</t>
    </rPh>
    <phoneticPr fontId="1"/>
  </si>
  <si>
    <t>株</t>
    <rPh sb="0" eb="1">
      <t>カブ</t>
    </rPh>
    <phoneticPr fontId="17"/>
  </si>
  <si>
    <t>コンサドーレ</t>
    <phoneticPr fontId="17"/>
  </si>
  <si>
    <t>札幌市中央区大通西1丁目</t>
    <rPh sb="0" eb="3">
      <t>サッポロシ</t>
    </rPh>
    <rPh sb="3" eb="6">
      <t>チュウオウク</t>
    </rPh>
    <rPh sb="6" eb="8">
      <t>オオドオリ</t>
    </rPh>
    <rPh sb="8" eb="9">
      <t>ニシ</t>
    </rPh>
    <rPh sb="10" eb="12">
      <t>チョウメ</t>
    </rPh>
    <phoneticPr fontId="1"/>
  </si>
  <si>
    <t>テレビ塔及び付属設備並びに観光施設展望台の運営業務</t>
    <rPh sb="3" eb="4">
      <t>トウ</t>
    </rPh>
    <rPh sb="4" eb="5">
      <t>オヨ</t>
    </rPh>
    <rPh sb="6" eb="8">
      <t>フゾク</t>
    </rPh>
    <rPh sb="8" eb="10">
      <t>セツビ</t>
    </rPh>
    <rPh sb="10" eb="11">
      <t>ナラ</t>
    </rPh>
    <rPh sb="13" eb="15">
      <t>カンコウ</t>
    </rPh>
    <rPh sb="15" eb="17">
      <t>シセツ</t>
    </rPh>
    <rPh sb="17" eb="20">
      <t>テンボウダイ</t>
    </rPh>
    <rPh sb="21" eb="23">
      <t>ウンエイ</t>
    </rPh>
    <phoneticPr fontId="1"/>
  </si>
  <si>
    <t>昭31．11．16</t>
    <rPh sb="0" eb="1">
      <t>ショウ</t>
    </rPh>
    <phoneticPr fontId="1"/>
  </si>
  <si>
    <t>さっぽろテレビ塔</t>
    <rPh sb="7" eb="8">
      <t>トウ</t>
    </rPh>
    <phoneticPr fontId="1"/>
  </si>
  <si>
    <t>札幌市中央区北12条西20丁目2-2</t>
    <rPh sb="0" eb="3">
      <t>サッポロシ</t>
    </rPh>
    <rPh sb="3" eb="5">
      <t>チュウオウ</t>
    </rPh>
    <rPh sb="5" eb="6">
      <t>ク</t>
    </rPh>
    <rPh sb="6" eb="7">
      <t>キタ</t>
    </rPh>
    <rPh sb="9" eb="10">
      <t>ジョウ</t>
    </rPh>
    <rPh sb="10" eb="11">
      <t>ニシ</t>
    </rPh>
    <rPh sb="13" eb="15">
      <t>チョウメ</t>
    </rPh>
    <phoneticPr fontId="17"/>
  </si>
  <si>
    <t>青果物及び加工品の受託販売並び購入販売</t>
    <rPh sb="0" eb="3">
      <t>セイカブツ</t>
    </rPh>
    <rPh sb="3" eb="4">
      <t>オヨ</t>
    </rPh>
    <rPh sb="5" eb="8">
      <t>カコウヒン</t>
    </rPh>
    <rPh sb="9" eb="11">
      <t>ジュタク</t>
    </rPh>
    <rPh sb="11" eb="13">
      <t>ハンバイ</t>
    </rPh>
    <rPh sb="13" eb="14">
      <t>ナラ</t>
    </rPh>
    <rPh sb="15" eb="17">
      <t>コウニュウ</t>
    </rPh>
    <rPh sb="17" eb="19">
      <t>ハンバイ</t>
    </rPh>
    <phoneticPr fontId="17"/>
  </si>
  <si>
    <t>昭50．12．18</t>
    <rPh sb="0" eb="1">
      <t>ショウ</t>
    </rPh>
    <phoneticPr fontId="1"/>
  </si>
  <si>
    <t>札幌ホクレン青果</t>
    <rPh sb="0" eb="2">
      <t>サッポロ</t>
    </rPh>
    <rPh sb="6" eb="8">
      <t>セイカ</t>
    </rPh>
    <phoneticPr fontId="17"/>
  </si>
  <si>
    <t>昭34．11．１</t>
    <rPh sb="0" eb="1">
      <t>ショウ</t>
    </rPh>
    <phoneticPr fontId="1"/>
  </si>
  <si>
    <t>丸果札幌青果</t>
    <rPh sb="0" eb="1">
      <t>マル</t>
    </rPh>
    <rPh sb="1" eb="2">
      <t>カ</t>
    </rPh>
    <rPh sb="2" eb="4">
      <t>サッポロ</t>
    </rPh>
    <rPh sb="4" eb="6">
      <t>セイカ</t>
    </rPh>
    <phoneticPr fontId="17"/>
  </si>
  <si>
    <t>札幌市白石区菊水1条3丁目1-5</t>
    <rPh sb="0" eb="3">
      <t>サッポロシ</t>
    </rPh>
    <rPh sb="3" eb="5">
      <t>シロイシ</t>
    </rPh>
    <rPh sb="5" eb="6">
      <t>ク</t>
    </rPh>
    <rPh sb="6" eb="8">
      <t>キクスイ</t>
    </rPh>
    <rPh sb="9" eb="10">
      <t>ジョウ</t>
    </rPh>
    <rPh sb="11" eb="13">
      <t>チョウメ</t>
    </rPh>
    <phoneticPr fontId="17"/>
  </si>
  <si>
    <t>IT技術者育成のための研修事業、及び実践指導事業、国・自治体関連事業</t>
    <rPh sb="2" eb="5">
      <t>ギジュツシャ</t>
    </rPh>
    <rPh sb="5" eb="7">
      <t>イクセイ</t>
    </rPh>
    <rPh sb="11" eb="13">
      <t>ケンシュウ</t>
    </rPh>
    <rPh sb="13" eb="15">
      <t>ジギョウ</t>
    </rPh>
    <rPh sb="16" eb="17">
      <t>オヨ</t>
    </rPh>
    <rPh sb="18" eb="20">
      <t>ジッセン</t>
    </rPh>
    <rPh sb="20" eb="22">
      <t>シドウ</t>
    </rPh>
    <rPh sb="22" eb="24">
      <t>ジギョウ</t>
    </rPh>
    <rPh sb="25" eb="26">
      <t>クニ</t>
    </rPh>
    <rPh sb="27" eb="30">
      <t>ジチタイ</t>
    </rPh>
    <rPh sb="30" eb="32">
      <t>カンレン</t>
    </rPh>
    <rPh sb="32" eb="34">
      <t>ジギョウ</t>
    </rPh>
    <phoneticPr fontId="17"/>
  </si>
  <si>
    <t>平３．４．12</t>
    <rPh sb="0" eb="1">
      <t>ヒラ</t>
    </rPh>
    <phoneticPr fontId="1"/>
  </si>
  <si>
    <t>北海道ソフトウェア技術開発機構</t>
    <rPh sb="0" eb="3">
      <t>ホッカイドウ</t>
    </rPh>
    <rPh sb="9" eb="11">
      <t>ギジュツ</t>
    </rPh>
    <rPh sb="11" eb="13">
      <t>カイハツ</t>
    </rPh>
    <rPh sb="13" eb="15">
      <t>キコウ</t>
    </rPh>
    <phoneticPr fontId="17"/>
  </si>
  <si>
    <t>札幌市白石区流通センター5丁目1-1</t>
    <rPh sb="3" eb="5">
      <t>シロイシ</t>
    </rPh>
    <rPh sb="6" eb="8">
      <t>リュウツウ</t>
    </rPh>
    <rPh sb="13" eb="15">
      <t>チョウメ</t>
    </rPh>
    <phoneticPr fontId="17"/>
  </si>
  <si>
    <t>一般路線貨物運送業の用に供する自動車ターミナル事業</t>
    <rPh sb="0" eb="2">
      <t>イッパン</t>
    </rPh>
    <rPh sb="2" eb="4">
      <t>ロセン</t>
    </rPh>
    <rPh sb="4" eb="6">
      <t>カモツ</t>
    </rPh>
    <rPh sb="6" eb="9">
      <t>ウンソウギョウ</t>
    </rPh>
    <rPh sb="10" eb="11">
      <t>ヨウ</t>
    </rPh>
    <rPh sb="12" eb="13">
      <t>キョウ</t>
    </rPh>
    <rPh sb="15" eb="18">
      <t>ジドウシャ</t>
    </rPh>
    <rPh sb="23" eb="25">
      <t>ジギョウ</t>
    </rPh>
    <phoneticPr fontId="1"/>
  </si>
  <si>
    <t>昭45．11．16</t>
    <rPh sb="0" eb="1">
      <t>ショウ</t>
    </rPh>
    <phoneticPr fontId="1"/>
  </si>
  <si>
    <t>北海道トラックターミナル</t>
    <rPh sb="0" eb="3">
      <t>ホッカイドウ</t>
    </rPh>
    <phoneticPr fontId="17"/>
  </si>
  <si>
    <t>札幌市厚別区厚別東3条1丁目1-1</t>
    <rPh sb="3" eb="5">
      <t>アツベツ</t>
    </rPh>
    <rPh sb="6" eb="8">
      <t>アツベツ</t>
    </rPh>
    <rPh sb="8" eb="9">
      <t>ヒガシ</t>
    </rPh>
    <rPh sb="10" eb="11">
      <t>ジョウ</t>
    </rPh>
    <rPh sb="12" eb="14">
      <t>チョウメ</t>
    </rPh>
    <phoneticPr fontId="17"/>
  </si>
  <si>
    <t>地域暖房施設の設計・施行及び管理並びに高温水等の供給及び販売</t>
    <rPh sb="0" eb="2">
      <t>チイキ</t>
    </rPh>
    <rPh sb="2" eb="4">
      <t>ダンボウ</t>
    </rPh>
    <rPh sb="4" eb="6">
      <t>シセツ</t>
    </rPh>
    <rPh sb="7" eb="9">
      <t>セッケイ</t>
    </rPh>
    <rPh sb="10" eb="12">
      <t>セコウ</t>
    </rPh>
    <rPh sb="12" eb="13">
      <t>オヨ</t>
    </rPh>
    <rPh sb="14" eb="16">
      <t>カンリ</t>
    </rPh>
    <rPh sb="16" eb="17">
      <t>ナラ</t>
    </rPh>
    <rPh sb="19" eb="20">
      <t>コウ</t>
    </rPh>
    <rPh sb="20" eb="22">
      <t>オンスイ</t>
    </rPh>
    <rPh sb="22" eb="23">
      <t>トウ</t>
    </rPh>
    <rPh sb="24" eb="26">
      <t>キョウキュウ</t>
    </rPh>
    <rPh sb="26" eb="27">
      <t>オヨ</t>
    </rPh>
    <rPh sb="28" eb="30">
      <t>ハンバイ</t>
    </rPh>
    <phoneticPr fontId="17"/>
  </si>
  <si>
    <t>昭45．10．14</t>
    <rPh sb="0" eb="1">
      <t>ショウ</t>
    </rPh>
    <phoneticPr fontId="1"/>
  </si>
  <si>
    <t>北海道地域暖房</t>
    <rPh sb="0" eb="3">
      <t>ホッカイドウ</t>
    </rPh>
    <rPh sb="3" eb="5">
      <t>チイキ</t>
    </rPh>
    <rPh sb="5" eb="7">
      <t>ダンボウ</t>
    </rPh>
    <phoneticPr fontId="17"/>
  </si>
  <si>
    <t>札幌市中央区大通西7丁目3-1</t>
    <phoneticPr fontId="1"/>
  </si>
  <si>
    <t>ガスの製造・供給及び販売並びにガス器具の販売</t>
    <phoneticPr fontId="1"/>
  </si>
  <si>
    <t>明44．７．12</t>
    <rPh sb="0" eb="1">
      <t>メイ</t>
    </rPh>
    <phoneticPr fontId="1"/>
  </si>
  <si>
    <t>北海道瓦斯</t>
    <rPh sb="0" eb="3">
      <t>ホッカイドウ</t>
    </rPh>
    <rPh sb="3" eb="5">
      <t>ガス</t>
    </rPh>
    <phoneticPr fontId="17"/>
  </si>
  <si>
    <t>北広島市北の里56番地</t>
    <rPh sb="0" eb="1">
      <t>キタ</t>
    </rPh>
    <rPh sb="1" eb="4">
      <t>ヒロシマシ</t>
    </rPh>
    <rPh sb="4" eb="5">
      <t>キタ</t>
    </rPh>
    <rPh sb="6" eb="7">
      <t>サト</t>
    </rPh>
    <rPh sb="9" eb="11">
      <t>バンチ</t>
    </rPh>
    <phoneticPr fontId="17"/>
  </si>
  <si>
    <t>食品の包装・加工販売及び包装技術・加工技術の教育訓練</t>
    <rPh sb="0" eb="2">
      <t>ショクヒン</t>
    </rPh>
    <rPh sb="3" eb="5">
      <t>ホウソウ</t>
    </rPh>
    <rPh sb="6" eb="8">
      <t>カコウ</t>
    </rPh>
    <rPh sb="8" eb="10">
      <t>ハンバイ</t>
    </rPh>
    <rPh sb="10" eb="11">
      <t>オヨ</t>
    </rPh>
    <rPh sb="12" eb="14">
      <t>ホウソウ</t>
    </rPh>
    <rPh sb="14" eb="16">
      <t>ギジュツ</t>
    </rPh>
    <rPh sb="17" eb="19">
      <t>カコウ</t>
    </rPh>
    <rPh sb="19" eb="21">
      <t>ギジュツ</t>
    </rPh>
    <rPh sb="22" eb="24">
      <t>キョウイク</t>
    </rPh>
    <rPh sb="24" eb="26">
      <t>クンレン</t>
    </rPh>
    <phoneticPr fontId="17"/>
  </si>
  <si>
    <t>平５．12．15</t>
    <rPh sb="0" eb="1">
      <t>ヒラ</t>
    </rPh>
    <phoneticPr fontId="1"/>
  </si>
  <si>
    <t>北海道はまなす食品</t>
    <rPh sb="0" eb="3">
      <t>ホッカイドウ</t>
    </rPh>
    <rPh sb="7" eb="9">
      <t>ショクヒン</t>
    </rPh>
    <phoneticPr fontId="17"/>
  </si>
  <si>
    <t>苫小牧市字沼ノ端134番地122</t>
    <rPh sb="0" eb="4">
      <t>トマコマイシ</t>
    </rPh>
    <rPh sb="4" eb="5">
      <t>アザ</t>
    </rPh>
    <rPh sb="5" eb="6">
      <t>ヌマ</t>
    </rPh>
    <rPh sb="7" eb="8">
      <t>ハタ</t>
    </rPh>
    <rPh sb="11" eb="13">
      <t>バンチ</t>
    </rPh>
    <phoneticPr fontId="17"/>
  </si>
  <si>
    <t>苛性ソーダ塩素・合成塩酸・ノースパック等の製造・販売</t>
    <rPh sb="0" eb="2">
      <t>カセイ</t>
    </rPh>
    <rPh sb="5" eb="7">
      <t>エンソ</t>
    </rPh>
    <rPh sb="8" eb="10">
      <t>ゴウセイ</t>
    </rPh>
    <rPh sb="10" eb="12">
      <t>エンサン</t>
    </rPh>
    <rPh sb="19" eb="20">
      <t>トウ</t>
    </rPh>
    <rPh sb="21" eb="23">
      <t>セイゾウ</t>
    </rPh>
    <rPh sb="24" eb="26">
      <t>ハンバイ</t>
    </rPh>
    <phoneticPr fontId="17"/>
  </si>
  <si>
    <t>昭24．５．２</t>
    <rPh sb="0" eb="1">
      <t>ショウ</t>
    </rPh>
    <phoneticPr fontId="1"/>
  </si>
  <si>
    <t>北海道曹達</t>
    <rPh sb="0" eb="3">
      <t>ホッカイドウ</t>
    </rPh>
    <rPh sb="3" eb="5">
      <t>ソーダ</t>
    </rPh>
    <phoneticPr fontId="17"/>
  </si>
  <si>
    <t>東京都中央区京橋2-5-7</t>
    <rPh sb="0" eb="3">
      <t>トウキョウト</t>
    </rPh>
    <rPh sb="3" eb="6">
      <t>チュウオウク</t>
    </rPh>
    <rPh sb="6" eb="7">
      <t>キョウ</t>
    </rPh>
    <rPh sb="7" eb="8">
      <t>ハシ</t>
    </rPh>
    <phoneticPr fontId="17"/>
  </si>
  <si>
    <t>宝くじに関する調査・研究の受託及び発売システムの開発、販売に関するコンサルタント</t>
    <rPh sb="0" eb="1">
      <t>タカラ</t>
    </rPh>
    <rPh sb="4" eb="5">
      <t>カン</t>
    </rPh>
    <rPh sb="7" eb="9">
      <t>チョウサ</t>
    </rPh>
    <rPh sb="10" eb="12">
      <t>ケンキュウ</t>
    </rPh>
    <rPh sb="13" eb="15">
      <t>ジュタク</t>
    </rPh>
    <rPh sb="15" eb="16">
      <t>オヨ</t>
    </rPh>
    <rPh sb="17" eb="19">
      <t>ハツバイ</t>
    </rPh>
    <rPh sb="24" eb="26">
      <t>カイハツ</t>
    </rPh>
    <rPh sb="27" eb="29">
      <t>ハンバイ</t>
    </rPh>
    <rPh sb="30" eb="31">
      <t>カン</t>
    </rPh>
    <phoneticPr fontId="17"/>
  </si>
  <si>
    <t>平４．５．１</t>
    <rPh sb="0" eb="1">
      <t>ヒラ</t>
    </rPh>
    <phoneticPr fontId="1"/>
  </si>
  <si>
    <t>日本宝くじシステム</t>
    <rPh sb="0" eb="2">
      <t>ニホン</t>
    </rPh>
    <rPh sb="2" eb="3">
      <t>タカラ</t>
    </rPh>
    <phoneticPr fontId="17"/>
  </si>
  <si>
    <t>札幌市豊平区月寒東2条18丁目7-20</t>
    <rPh sb="3" eb="5">
      <t>トヨヒラ</t>
    </rPh>
    <phoneticPr fontId="1"/>
  </si>
  <si>
    <t>有線テレビジョン事業</t>
    <rPh sb="0" eb="2">
      <t>ユウセン</t>
    </rPh>
    <rPh sb="8" eb="10">
      <t>ジギョウ</t>
    </rPh>
    <phoneticPr fontId="1"/>
  </si>
  <si>
    <t>住</t>
    <phoneticPr fontId="1"/>
  </si>
  <si>
    <t>昭58．８．19</t>
    <rPh sb="0" eb="1">
      <t>ショウ</t>
    </rPh>
    <phoneticPr fontId="1"/>
  </si>
  <si>
    <t>ジェイコム札幌</t>
    <rPh sb="5" eb="7">
      <t>サッポロ</t>
    </rPh>
    <phoneticPr fontId="17"/>
  </si>
  <si>
    <t>札幌市東区丘珠町</t>
    <rPh sb="3" eb="4">
      <t>ヒガシ</t>
    </rPh>
    <rPh sb="5" eb="8">
      <t>オカダマチョウ</t>
    </rPh>
    <phoneticPr fontId="17"/>
  </si>
  <si>
    <t>航空運送事業、航空機使用事業など</t>
    <rPh sb="0" eb="2">
      <t>コウクウ</t>
    </rPh>
    <rPh sb="2" eb="4">
      <t>ウンソウ</t>
    </rPh>
    <rPh sb="4" eb="5">
      <t>ジ</t>
    </rPh>
    <rPh sb="5" eb="6">
      <t>ギョウ</t>
    </rPh>
    <rPh sb="7" eb="10">
      <t>コウクウキ</t>
    </rPh>
    <rPh sb="10" eb="12">
      <t>シヨウ</t>
    </rPh>
    <rPh sb="12" eb="14">
      <t>ジギョウ</t>
    </rPh>
    <phoneticPr fontId="17"/>
  </si>
  <si>
    <t>平９．９．30</t>
    <rPh sb="0" eb="1">
      <t>ヒラ</t>
    </rPh>
    <phoneticPr fontId="1"/>
  </si>
  <si>
    <t>北海道エアシステム</t>
    <rPh sb="0" eb="3">
      <t>ホッカイドウ</t>
    </rPh>
    <phoneticPr fontId="17"/>
  </si>
  <si>
    <t>札幌市中央区北5条西2丁目5番地</t>
    <rPh sb="0" eb="3">
      <t>サッポロシ</t>
    </rPh>
    <rPh sb="3" eb="5">
      <t>チュウオウ</t>
    </rPh>
    <rPh sb="5" eb="6">
      <t>ク</t>
    </rPh>
    <rPh sb="6" eb="7">
      <t>キタ</t>
    </rPh>
    <rPh sb="8" eb="9">
      <t>ジョウ</t>
    </rPh>
    <rPh sb="9" eb="10">
      <t>ニシ</t>
    </rPh>
    <rPh sb="11" eb="13">
      <t>チョウメ</t>
    </rPh>
    <rPh sb="14" eb="16">
      <t>バンチ</t>
    </rPh>
    <phoneticPr fontId="17"/>
  </si>
  <si>
    <t>不動産の賃貸業及びビル管理業、地下街の通路及び広場の管理、バスターミナル事業ほか</t>
    <rPh sb="0" eb="3">
      <t>フドウサン</t>
    </rPh>
    <rPh sb="4" eb="7">
      <t>チンタイギョウ</t>
    </rPh>
    <rPh sb="7" eb="8">
      <t>オヨ</t>
    </rPh>
    <rPh sb="11" eb="14">
      <t>カンリギョウ</t>
    </rPh>
    <rPh sb="15" eb="18">
      <t>チカガイ</t>
    </rPh>
    <rPh sb="19" eb="21">
      <t>ツウロ</t>
    </rPh>
    <rPh sb="21" eb="22">
      <t>オヨ</t>
    </rPh>
    <rPh sb="23" eb="25">
      <t>ヒロバ</t>
    </rPh>
    <rPh sb="26" eb="28">
      <t>カンリ</t>
    </rPh>
    <rPh sb="36" eb="38">
      <t>ジギョウ</t>
    </rPh>
    <phoneticPr fontId="17"/>
  </si>
  <si>
    <t>平17．10．１</t>
    <rPh sb="0" eb="1">
      <t>ヒラ</t>
    </rPh>
    <phoneticPr fontId="1"/>
  </si>
  <si>
    <t>札幌駅総合開発</t>
    <rPh sb="0" eb="3">
      <t>サッポロエキ</t>
    </rPh>
    <rPh sb="3" eb="5">
      <t>ソウゴウ</t>
    </rPh>
    <rPh sb="5" eb="7">
      <t>カイハツ</t>
    </rPh>
    <phoneticPr fontId="17"/>
  </si>
  <si>
    <t>千歳市平和1388-7</t>
    <rPh sb="0" eb="3">
      <t>チトセシ</t>
    </rPh>
    <rPh sb="3" eb="5">
      <t>ヘイワ</t>
    </rPh>
    <phoneticPr fontId="17"/>
  </si>
  <si>
    <t>航空機による貨物運搬事業・倉庫業及び不動産の取得・処分・貸付業</t>
    <rPh sb="0" eb="3">
      <t>コウクウキ</t>
    </rPh>
    <rPh sb="6" eb="8">
      <t>カモツ</t>
    </rPh>
    <rPh sb="8" eb="10">
      <t>ウンパン</t>
    </rPh>
    <rPh sb="10" eb="12">
      <t>ジギョウ</t>
    </rPh>
    <rPh sb="13" eb="15">
      <t>ソウコ</t>
    </rPh>
    <rPh sb="15" eb="16">
      <t>ギョウ</t>
    </rPh>
    <rPh sb="16" eb="17">
      <t>オヨ</t>
    </rPh>
    <rPh sb="18" eb="21">
      <t>フドウサン</t>
    </rPh>
    <rPh sb="22" eb="24">
      <t>シュトク</t>
    </rPh>
    <rPh sb="25" eb="27">
      <t>ショブン</t>
    </rPh>
    <rPh sb="28" eb="30">
      <t>カシツケ</t>
    </rPh>
    <rPh sb="30" eb="31">
      <t>ギョウ</t>
    </rPh>
    <phoneticPr fontId="17"/>
  </si>
  <si>
    <t>昭61．７．15</t>
    <rPh sb="0" eb="1">
      <t>ショウ</t>
    </rPh>
    <phoneticPr fontId="1"/>
  </si>
  <si>
    <t>札幌国際エアカーゴターミナル</t>
    <rPh sb="0" eb="2">
      <t>サッポロ</t>
    </rPh>
    <rPh sb="2" eb="4">
      <t>コクサイ</t>
    </rPh>
    <phoneticPr fontId="17"/>
  </si>
  <si>
    <t>札幌市中央区北3条西3丁目1番地</t>
    <rPh sb="0" eb="3">
      <t>サッポロシ</t>
    </rPh>
    <rPh sb="3" eb="5">
      <t>チュウオウ</t>
    </rPh>
    <rPh sb="5" eb="6">
      <t>ク</t>
    </rPh>
    <rPh sb="6" eb="7">
      <t>キタ</t>
    </rPh>
    <rPh sb="8" eb="9">
      <t>ジョウ</t>
    </rPh>
    <rPh sb="9" eb="10">
      <t>ニシ</t>
    </rPh>
    <rPh sb="11" eb="13">
      <t>チョウメ</t>
    </rPh>
    <rPh sb="14" eb="16">
      <t>バンチ</t>
    </rPh>
    <phoneticPr fontId="17"/>
  </si>
  <si>
    <t>札幌駅前通地区でのまちづくり活動及び都心部他地区におけるまちづくり活動との連携、調整、公共施設の管理運営の受託、地域活性化事業の企画・立案、防犯活動、駐輪対策、環境美化活動など</t>
    <rPh sb="0" eb="5">
      <t>サッポロエキ</t>
    </rPh>
    <rPh sb="5" eb="7">
      <t>チク</t>
    </rPh>
    <rPh sb="16" eb="17">
      <t>オヨ</t>
    </rPh>
    <rPh sb="18" eb="20">
      <t>トシン</t>
    </rPh>
    <rPh sb="20" eb="21">
      <t>ブ</t>
    </rPh>
    <rPh sb="21" eb="24">
      <t>タチク</t>
    </rPh>
    <rPh sb="37" eb="39">
      <t>レンケイ</t>
    </rPh>
    <rPh sb="40" eb="42">
      <t>チョウセイ</t>
    </rPh>
    <rPh sb="43" eb="45">
      <t>コウキョウ</t>
    </rPh>
    <rPh sb="45" eb="47">
      <t>シセツ</t>
    </rPh>
    <rPh sb="48" eb="50">
      <t>カンリ</t>
    </rPh>
    <rPh sb="50" eb="52">
      <t>ウンエイ</t>
    </rPh>
    <rPh sb="53" eb="55">
      <t>ジュタク</t>
    </rPh>
    <rPh sb="56" eb="58">
      <t>チイキ</t>
    </rPh>
    <rPh sb="58" eb="61">
      <t>カッセイカ</t>
    </rPh>
    <rPh sb="61" eb="63">
      <t>ジギョウ</t>
    </rPh>
    <rPh sb="64" eb="66">
      <t>キカク</t>
    </rPh>
    <rPh sb="67" eb="69">
      <t>リツアン</t>
    </rPh>
    <rPh sb="70" eb="72">
      <t>ボウハン</t>
    </rPh>
    <rPh sb="72" eb="74">
      <t>カツドウ</t>
    </rPh>
    <rPh sb="75" eb="77">
      <t>チュウリン</t>
    </rPh>
    <rPh sb="77" eb="79">
      <t>タイサク</t>
    </rPh>
    <rPh sb="80" eb="82">
      <t>カンキョウ</t>
    </rPh>
    <rPh sb="82" eb="84">
      <t>ビカ</t>
    </rPh>
    <rPh sb="84" eb="86">
      <t>カツドウ</t>
    </rPh>
    <phoneticPr fontId="17"/>
  </si>
  <si>
    <t>平22．９．17</t>
    <rPh sb="0" eb="1">
      <t>ヒラ</t>
    </rPh>
    <phoneticPr fontId="1"/>
  </si>
  <si>
    <t>札幌駅前通まちづくり</t>
    <rPh sb="0" eb="2">
      <t>サッポロ</t>
    </rPh>
    <rPh sb="2" eb="4">
      <t>エキマエ</t>
    </rPh>
    <rPh sb="4" eb="5">
      <t>ドオ</t>
    </rPh>
    <phoneticPr fontId="17"/>
  </si>
  <si>
    <t>札幌市中央区南1条西4丁目13番地</t>
    <rPh sb="0" eb="3">
      <t>サッポロシ</t>
    </rPh>
    <rPh sb="3" eb="6">
      <t>チュウオウク</t>
    </rPh>
    <rPh sb="6" eb="7">
      <t>ミナミ</t>
    </rPh>
    <rPh sb="8" eb="9">
      <t>ジョウ</t>
    </rPh>
    <rPh sb="9" eb="10">
      <t>ニシ</t>
    </rPh>
    <rPh sb="11" eb="13">
      <t>チョウメ</t>
    </rPh>
    <rPh sb="15" eb="17">
      <t>バンチ</t>
    </rPh>
    <phoneticPr fontId="1"/>
  </si>
  <si>
    <t>公共空間の環境改善及び地域活性化事業、共通駐車券事業、広告、遊休不動産活用事業、情報発信、地域ビジョンの策定、再開発・ビル建替の調整、文化芸術振興事業、環境啓発事業など</t>
    <rPh sb="0" eb="2">
      <t>コウキョウ</t>
    </rPh>
    <rPh sb="2" eb="4">
      <t>クウカン</t>
    </rPh>
    <rPh sb="5" eb="7">
      <t>カンキョウ</t>
    </rPh>
    <rPh sb="7" eb="9">
      <t>カイゼン</t>
    </rPh>
    <rPh sb="9" eb="10">
      <t>オヨ</t>
    </rPh>
    <rPh sb="11" eb="13">
      <t>チイキ</t>
    </rPh>
    <rPh sb="13" eb="15">
      <t>カッセイ</t>
    </rPh>
    <rPh sb="15" eb="16">
      <t>カ</t>
    </rPh>
    <rPh sb="16" eb="18">
      <t>ジギョウ</t>
    </rPh>
    <rPh sb="19" eb="21">
      <t>キョウツウ</t>
    </rPh>
    <rPh sb="21" eb="23">
      <t>チュウシャ</t>
    </rPh>
    <rPh sb="23" eb="24">
      <t>ケン</t>
    </rPh>
    <rPh sb="24" eb="26">
      <t>ジギョウ</t>
    </rPh>
    <rPh sb="27" eb="29">
      <t>コウコク</t>
    </rPh>
    <rPh sb="30" eb="32">
      <t>ユウキュウ</t>
    </rPh>
    <rPh sb="32" eb="35">
      <t>フドウサン</t>
    </rPh>
    <rPh sb="35" eb="37">
      <t>カツヨウ</t>
    </rPh>
    <rPh sb="37" eb="39">
      <t>ジギョウ</t>
    </rPh>
    <rPh sb="40" eb="42">
      <t>ジョウホウ</t>
    </rPh>
    <rPh sb="42" eb="44">
      <t>ハッシン</t>
    </rPh>
    <rPh sb="45" eb="47">
      <t>チイキ</t>
    </rPh>
    <rPh sb="52" eb="54">
      <t>サクテイ</t>
    </rPh>
    <rPh sb="55" eb="58">
      <t>サイカイハツ</t>
    </rPh>
    <rPh sb="61" eb="63">
      <t>タテカエ</t>
    </rPh>
    <rPh sb="64" eb="66">
      <t>チョウセイ</t>
    </rPh>
    <rPh sb="67" eb="69">
      <t>ブンカ</t>
    </rPh>
    <rPh sb="69" eb="71">
      <t>ゲイジュツ</t>
    </rPh>
    <rPh sb="71" eb="73">
      <t>シンコウ</t>
    </rPh>
    <rPh sb="73" eb="75">
      <t>ジギョウ</t>
    </rPh>
    <rPh sb="76" eb="78">
      <t>カンキョウ</t>
    </rPh>
    <rPh sb="78" eb="80">
      <t>ケイハツ</t>
    </rPh>
    <rPh sb="80" eb="82">
      <t>ジギョウ</t>
    </rPh>
    <phoneticPr fontId="17"/>
  </si>
  <si>
    <t>平21．９．１</t>
    <rPh sb="0" eb="1">
      <t>ヒラ</t>
    </rPh>
    <phoneticPr fontId="1"/>
  </si>
  <si>
    <t>札幌大通まちづくり</t>
    <rPh sb="0" eb="2">
      <t>サッポロ</t>
    </rPh>
    <rPh sb="2" eb="4">
      <t>オオドオリ</t>
    </rPh>
    <phoneticPr fontId="17"/>
  </si>
  <si>
    <t>札幌市中央区北1条西6丁目3</t>
    <rPh sb="0" eb="3">
      <t>サッポロシ</t>
    </rPh>
    <rPh sb="3" eb="5">
      <t>チュウオウ</t>
    </rPh>
    <rPh sb="5" eb="6">
      <t>ク</t>
    </rPh>
    <rPh sb="6" eb="7">
      <t>キタ</t>
    </rPh>
    <rPh sb="8" eb="9">
      <t>ジョウ</t>
    </rPh>
    <rPh sb="9" eb="10">
      <t>ニシ</t>
    </rPh>
    <rPh sb="11" eb="13">
      <t>チョウメ</t>
    </rPh>
    <phoneticPr fontId="17"/>
  </si>
  <si>
    <t>学校法人に対する私立学校の施設、設備に必要な資金の貸付、助成金の交付</t>
    <rPh sb="0" eb="2">
      <t>ガッコウ</t>
    </rPh>
    <rPh sb="2" eb="4">
      <t>ホウジン</t>
    </rPh>
    <rPh sb="5" eb="6">
      <t>タイ</t>
    </rPh>
    <rPh sb="8" eb="10">
      <t>シリツ</t>
    </rPh>
    <rPh sb="10" eb="12">
      <t>ガッコウ</t>
    </rPh>
    <rPh sb="13" eb="15">
      <t>シセツ</t>
    </rPh>
    <rPh sb="16" eb="18">
      <t>セツビ</t>
    </rPh>
    <rPh sb="19" eb="21">
      <t>ヒツヨウ</t>
    </rPh>
    <rPh sb="22" eb="24">
      <t>シキン</t>
    </rPh>
    <rPh sb="25" eb="27">
      <t>カシツケ</t>
    </rPh>
    <rPh sb="28" eb="30">
      <t>ジョセイ</t>
    </rPh>
    <rPh sb="30" eb="31">
      <t>キン</t>
    </rPh>
    <rPh sb="32" eb="34">
      <t>コウフ</t>
    </rPh>
    <phoneticPr fontId="17"/>
  </si>
  <si>
    <t>昭35．５．28</t>
    <rPh sb="0" eb="1">
      <t>ショウ</t>
    </rPh>
    <phoneticPr fontId="1"/>
  </si>
  <si>
    <t>社</t>
    <rPh sb="0" eb="1">
      <t>シャ</t>
    </rPh>
    <phoneticPr fontId="17"/>
  </si>
  <si>
    <t>北海道私学振興基金協会</t>
    <rPh sb="0" eb="3">
      <t>ホッカイドウ</t>
    </rPh>
    <rPh sb="3" eb="5">
      <t>シガク</t>
    </rPh>
    <rPh sb="5" eb="7">
      <t>シンコウ</t>
    </rPh>
    <rPh sb="7" eb="9">
      <t>キキン</t>
    </rPh>
    <rPh sb="9" eb="11">
      <t>キョウカイ</t>
    </rPh>
    <phoneticPr fontId="17"/>
  </si>
  <si>
    <t>札幌市中央区北4条西1丁目1</t>
    <rPh sb="0" eb="3">
      <t>サッポロシ</t>
    </rPh>
    <rPh sb="3" eb="5">
      <t>チュウオウ</t>
    </rPh>
    <rPh sb="5" eb="6">
      <t>ク</t>
    </rPh>
    <rPh sb="6" eb="7">
      <t>キタ</t>
    </rPh>
    <rPh sb="8" eb="9">
      <t>ジョウ</t>
    </rPh>
    <rPh sb="9" eb="10">
      <t>ニシ</t>
    </rPh>
    <rPh sb="11" eb="13">
      <t>チョウメ</t>
    </rPh>
    <phoneticPr fontId="17"/>
  </si>
  <si>
    <t>野菜の価格安定及び安定出荷に関する補給金交付、青果物の需給調整・情報提供等に関する交付金交付、及び果実生産の経営改善・生産振興に関する支援対策の実施</t>
    <rPh sb="0" eb="2">
      <t>ヤサイ</t>
    </rPh>
    <rPh sb="3" eb="5">
      <t>カカク</t>
    </rPh>
    <rPh sb="5" eb="7">
      <t>アンテイ</t>
    </rPh>
    <rPh sb="7" eb="8">
      <t>オヨ</t>
    </rPh>
    <rPh sb="9" eb="11">
      <t>アンテイ</t>
    </rPh>
    <rPh sb="11" eb="13">
      <t>シュッカ</t>
    </rPh>
    <rPh sb="14" eb="15">
      <t>カン</t>
    </rPh>
    <rPh sb="17" eb="19">
      <t>ホキュウ</t>
    </rPh>
    <rPh sb="19" eb="20">
      <t>キン</t>
    </rPh>
    <rPh sb="20" eb="22">
      <t>コウフ</t>
    </rPh>
    <rPh sb="23" eb="26">
      <t>セイカブツ</t>
    </rPh>
    <rPh sb="27" eb="29">
      <t>ジュキュウ</t>
    </rPh>
    <rPh sb="29" eb="31">
      <t>チョウセイ</t>
    </rPh>
    <rPh sb="32" eb="34">
      <t>ジョウホウ</t>
    </rPh>
    <rPh sb="34" eb="36">
      <t>テイキョウ</t>
    </rPh>
    <rPh sb="36" eb="37">
      <t>トウ</t>
    </rPh>
    <rPh sb="38" eb="39">
      <t>カン</t>
    </rPh>
    <rPh sb="41" eb="44">
      <t>コウフキン</t>
    </rPh>
    <rPh sb="44" eb="46">
      <t>コウフ</t>
    </rPh>
    <rPh sb="47" eb="48">
      <t>オヨ</t>
    </rPh>
    <rPh sb="49" eb="51">
      <t>カジツ</t>
    </rPh>
    <rPh sb="51" eb="53">
      <t>セイサン</t>
    </rPh>
    <rPh sb="54" eb="56">
      <t>ケイエイ</t>
    </rPh>
    <rPh sb="56" eb="58">
      <t>カイゼン</t>
    </rPh>
    <rPh sb="59" eb="61">
      <t>セイサン</t>
    </rPh>
    <rPh sb="61" eb="63">
      <t>シンコウ</t>
    </rPh>
    <rPh sb="64" eb="65">
      <t>カン</t>
    </rPh>
    <rPh sb="67" eb="69">
      <t>シエン</t>
    </rPh>
    <rPh sb="69" eb="71">
      <t>タイサク</t>
    </rPh>
    <rPh sb="72" eb="74">
      <t>ジッシ</t>
    </rPh>
    <phoneticPr fontId="17"/>
  </si>
  <si>
    <t>昭46．９．25</t>
    <rPh sb="0" eb="1">
      <t>ショウ</t>
    </rPh>
    <phoneticPr fontId="1"/>
  </si>
  <si>
    <t>北海道青果物価格安定基金協会</t>
    <rPh sb="0" eb="3">
      <t>ホッカイドウ</t>
    </rPh>
    <rPh sb="3" eb="6">
      <t>セイカブツ</t>
    </rPh>
    <rPh sb="6" eb="8">
      <t>カカク</t>
    </rPh>
    <rPh sb="8" eb="10">
      <t>アンテイ</t>
    </rPh>
    <rPh sb="10" eb="12">
      <t>キキン</t>
    </rPh>
    <rPh sb="12" eb="14">
      <t>キョウカイ</t>
    </rPh>
    <phoneticPr fontId="17"/>
  </si>
  <si>
    <t>札幌市中央区大通西6丁目6</t>
    <rPh sb="0" eb="3">
      <t>サッポロシ</t>
    </rPh>
    <rPh sb="3" eb="5">
      <t>チュウオウ</t>
    </rPh>
    <rPh sb="5" eb="6">
      <t>ク</t>
    </rPh>
    <rPh sb="6" eb="8">
      <t>オオドオ</t>
    </rPh>
    <rPh sb="8" eb="9">
      <t>ニシ</t>
    </rPh>
    <rPh sb="10" eb="12">
      <t>チョウメ</t>
    </rPh>
    <phoneticPr fontId="17"/>
  </si>
  <si>
    <t>北海道における学校保健に関する施策に対し、協力すること。健康増進事業・調査研究事業・顕彰奨励事業・普及発展事業・心臓検診推進事業等</t>
    <rPh sb="0" eb="3">
      <t>ホッカイドウ</t>
    </rPh>
    <rPh sb="7" eb="9">
      <t>ガッコウ</t>
    </rPh>
    <rPh sb="9" eb="11">
      <t>ホケン</t>
    </rPh>
    <rPh sb="12" eb="13">
      <t>カン</t>
    </rPh>
    <rPh sb="15" eb="17">
      <t>シサク</t>
    </rPh>
    <rPh sb="18" eb="19">
      <t>タイ</t>
    </rPh>
    <rPh sb="21" eb="23">
      <t>キョウリョク</t>
    </rPh>
    <rPh sb="28" eb="30">
      <t>ケンコウ</t>
    </rPh>
    <rPh sb="30" eb="32">
      <t>ゾウシン</t>
    </rPh>
    <rPh sb="32" eb="34">
      <t>ジギョウ</t>
    </rPh>
    <rPh sb="35" eb="37">
      <t>チョウサ</t>
    </rPh>
    <rPh sb="37" eb="39">
      <t>ケンキュウ</t>
    </rPh>
    <rPh sb="39" eb="41">
      <t>ジギョウ</t>
    </rPh>
    <rPh sb="42" eb="44">
      <t>ケンショウ</t>
    </rPh>
    <rPh sb="44" eb="46">
      <t>ショウレイ</t>
    </rPh>
    <rPh sb="46" eb="48">
      <t>ジギョウ</t>
    </rPh>
    <rPh sb="49" eb="51">
      <t>フキュウ</t>
    </rPh>
    <rPh sb="51" eb="53">
      <t>ハッテン</t>
    </rPh>
    <rPh sb="53" eb="55">
      <t>ジギョウ</t>
    </rPh>
    <rPh sb="56" eb="58">
      <t>シンゾウ</t>
    </rPh>
    <rPh sb="58" eb="60">
      <t>ケンシン</t>
    </rPh>
    <rPh sb="60" eb="62">
      <t>スイシン</t>
    </rPh>
    <rPh sb="62" eb="64">
      <t>ジギョウ</t>
    </rPh>
    <rPh sb="64" eb="65">
      <t>トウ</t>
    </rPh>
    <phoneticPr fontId="17"/>
  </si>
  <si>
    <t>昭57．５．１</t>
    <rPh sb="0" eb="1">
      <t>ショウ</t>
    </rPh>
    <phoneticPr fontId="1"/>
  </si>
  <si>
    <t>北海道学校保健会</t>
    <rPh sb="0" eb="3">
      <t>ホッカイドウ</t>
    </rPh>
    <rPh sb="3" eb="5">
      <t>ガッコウ</t>
    </rPh>
    <rPh sb="5" eb="7">
      <t>ホケン</t>
    </rPh>
    <rPh sb="7" eb="8">
      <t>カイ</t>
    </rPh>
    <phoneticPr fontId="17"/>
  </si>
  <si>
    <t>東京都港区西新橋3-25-33</t>
    <rPh sb="0" eb="2">
      <t>トウキョウ</t>
    </rPh>
    <rPh sb="2" eb="3">
      <t>ト</t>
    </rPh>
    <rPh sb="3" eb="5">
      <t>ミナトク</t>
    </rPh>
    <rPh sb="5" eb="8">
      <t>ニシシンバシ</t>
    </rPh>
    <phoneticPr fontId="17"/>
  </si>
  <si>
    <t>建築の生産コスト、コスト管理技術・積算設計・施行業務のシステム化に関する調査研究並びに情報収集及び提供</t>
    <rPh sb="0" eb="2">
      <t>ケンチク</t>
    </rPh>
    <rPh sb="3" eb="5">
      <t>セイサン</t>
    </rPh>
    <rPh sb="12" eb="14">
      <t>カンリ</t>
    </rPh>
    <rPh sb="14" eb="16">
      <t>ギジュツ</t>
    </rPh>
    <rPh sb="17" eb="19">
      <t>セキサン</t>
    </rPh>
    <rPh sb="19" eb="21">
      <t>セッケイ</t>
    </rPh>
    <rPh sb="22" eb="24">
      <t>セコウ</t>
    </rPh>
    <rPh sb="24" eb="26">
      <t>ギョウム</t>
    </rPh>
    <rPh sb="31" eb="32">
      <t>カ</t>
    </rPh>
    <rPh sb="33" eb="34">
      <t>カン</t>
    </rPh>
    <rPh sb="36" eb="38">
      <t>チョウサ</t>
    </rPh>
    <rPh sb="38" eb="40">
      <t>ケンキュウ</t>
    </rPh>
    <rPh sb="40" eb="41">
      <t>ナラ</t>
    </rPh>
    <rPh sb="43" eb="45">
      <t>ジョウホウ</t>
    </rPh>
    <rPh sb="45" eb="47">
      <t>シュウシュウ</t>
    </rPh>
    <rPh sb="47" eb="48">
      <t>オヨ</t>
    </rPh>
    <rPh sb="49" eb="51">
      <t>テイキョウ</t>
    </rPh>
    <phoneticPr fontId="17"/>
  </si>
  <si>
    <t>平４．９．28</t>
    <rPh sb="0" eb="1">
      <t>ヒラ</t>
    </rPh>
    <phoneticPr fontId="1"/>
  </si>
  <si>
    <t>建築コスト管理システム研究所</t>
    <rPh sb="0" eb="2">
      <t>ケンチク</t>
    </rPh>
    <rPh sb="5" eb="7">
      <t>カンリ</t>
    </rPh>
    <rPh sb="11" eb="14">
      <t>ケンキュウジョ</t>
    </rPh>
    <phoneticPr fontId="17"/>
  </si>
  <si>
    <t>東京都千代田区神田錦町1丁目21番1号</t>
    <phoneticPr fontId="20"/>
  </si>
  <si>
    <t>高齢社会に対応した住宅に関する調査研究及び普及啓発並びに自治体が施行する高齢者向けの住宅事業に対する指導・助言</t>
    <rPh sb="0" eb="2">
      <t>コウレイ</t>
    </rPh>
    <rPh sb="2" eb="4">
      <t>シャカイ</t>
    </rPh>
    <rPh sb="5" eb="7">
      <t>タイオウ</t>
    </rPh>
    <rPh sb="9" eb="11">
      <t>ジュウタク</t>
    </rPh>
    <rPh sb="12" eb="13">
      <t>カン</t>
    </rPh>
    <rPh sb="15" eb="17">
      <t>チョウサ</t>
    </rPh>
    <rPh sb="17" eb="19">
      <t>ケンキュウ</t>
    </rPh>
    <rPh sb="19" eb="20">
      <t>オヨ</t>
    </rPh>
    <rPh sb="21" eb="23">
      <t>フキュウ</t>
    </rPh>
    <rPh sb="23" eb="25">
      <t>ケイハツ</t>
    </rPh>
    <rPh sb="25" eb="26">
      <t>ナラ</t>
    </rPh>
    <rPh sb="28" eb="31">
      <t>ジチタイ</t>
    </rPh>
    <rPh sb="32" eb="34">
      <t>セコウ</t>
    </rPh>
    <rPh sb="36" eb="39">
      <t>コウレイシャ</t>
    </rPh>
    <rPh sb="39" eb="40">
      <t>ム</t>
    </rPh>
    <rPh sb="42" eb="44">
      <t>ジュウタク</t>
    </rPh>
    <rPh sb="44" eb="46">
      <t>ジギョウ</t>
    </rPh>
    <rPh sb="47" eb="48">
      <t>タイ</t>
    </rPh>
    <rPh sb="50" eb="52">
      <t>シドウ</t>
    </rPh>
    <rPh sb="53" eb="55">
      <t>ジョゲン</t>
    </rPh>
    <phoneticPr fontId="17"/>
  </si>
  <si>
    <t>平５．３．31</t>
    <rPh sb="0" eb="1">
      <t>ヒラ</t>
    </rPh>
    <phoneticPr fontId="1"/>
  </si>
  <si>
    <t>高齢者住宅財団</t>
    <rPh sb="0" eb="3">
      <t>コウレイシャ</t>
    </rPh>
    <rPh sb="3" eb="5">
      <t>ジュウタク</t>
    </rPh>
    <rPh sb="5" eb="7">
      <t>ザイダン</t>
    </rPh>
    <phoneticPr fontId="17"/>
  </si>
  <si>
    <t>札幌市北区北11条西2丁目2-17</t>
    <rPh sb="0" eb="3">
      <t>サッポロシ</t>
    </rPh>
    <rPh sb="3" eb="5">
      <t>キタク</t>
    </rPh>
    <rPh sb="5" eb="6">
      <t>キタ</t>
    </rPh>
    <rPh sb="8" eb="9">
      <t>ジョウ</t>
    </rPh>
    <rPh sb="9" eb="10">
      <t>ニシ</t>
    </rPh>
    <rPh sb="11" eb="13">
      <t>チョウメ</t>
    </rPh>
    <phoneticPr fontId="17"/>
  </si>
  <si>
    <t>河川流域及び治水事業に係る情報収集及び広報活動並びに環境親水事業の計画立案</t>
    <rPh sb="0" eb="2">
      <t>カセン</t>
    </rPh>
    <rPh sb="2" eb="4">
      <t>リュウイキ</t>
    </rPh>
    <rPh sb="4" eb="5">
      <t>オヨ</t>
    </rPh>
    <rPh sb="6" eb="8">
      <t>チスイ</t>
    </rPh>
    <rPh sb="8" eb="10">
      <t>ジギョウ</t>
    </rPh>
    <rPh sb="11" eb="12">
      <t>カカ</t>
    </rPh>
    <rPh sb="13" eb="15">
      <t>ジョウホウ</t>
    </rPh>
    <rPh sb="15" eb="17">
      <t>シュウシュウ</t>
    </rPh>
    <rPh sb="17" eb="18">
      <t>オヨ</t>
    </rPh>
    <rPh sb="19" eb="21">
      <t>コウホウ</t>
    </rPh>
    <rPh sb="21" eb="23">
      <t>カツドウ</t>
    </rPh>
    <rPh sb="23" eb="24">
      <t>ナラ</t>
    </rPh>
    <rPh sb="26" eb="28">
      <t>カンキョウ</t>
    </rPh>
    <rPh sb="28" eb="29">
      <t>シン</t>
    </rPh>
    <rPh sb="29" eb="30">
      <t>スイ</t>
    </rPh>
    <rPh sb="30" eb="32">
      <t>ジギョウ</t>
    </rPh>
    <rPh sb="33" eb="35">
      <t>ケイカク</t>
    </rPh>
    <rPh sb="35" eb="37">
      <t>リツアン</t>
    </rPh>
    <phoneticPr fontId="17"/>
  </si>
  <si>
    <t>平４．５．18</t>
    <rPh sb="0" eb="1">
      <t>ヒラ</t>
    </rPh>
    <phoneticPr fontId="1"/>
  </si>
  <si>
    <t>石狩川振興財団</t>
    <rPh sb="0" eb="2">
      <t>イシカリ</t>
    </rPh>
    <rPh sb="2" eb="3">
      <t>ガワ</t>
    </rPh>
    <rPh sb="3" eb="5">
      <t>シンコウ</t>
    </rPh>
    <rPh sb="5" eb="7">
      <t>ザイダン</t>
    </rPh>
    <phoneticPr fontId="17"/>
  </si>
  <si>
    <t>東京都千代田区平河町2-7-4</t>
    <rPh sb="0" eb="3">
      <t>トウキョウト</t>
    </rPh>
    <rPh sb="3" eb="7">
      <t>チヨダク</t>
    </rPh>
    <rPh sb="7" eb="10">
      <t>ヒラカワチョウ</t>
    </rPh>
    <phoneticPr fontId="17"/>
  </si>
  <si>
    <t>砂防指定地等の保全整備に関する調査研究、情報提供及び砂防事業等に関する地域活性化のための調査研究並びに業務受託・管理</t>
    <rPh sb="0" eb="2">
      <t>サボウ</t>
    </rPh>
    <rPh sb="2" eb="4">
      <t>シテイ</t>
    </rPh>
    <rPh sb="4" eb="5">
      <t>チ</t>
    </rPh>
    <rPh sb="5" eb="6">
      <t>トウ</t>
    </rPh>
    <rPh sb="7" eb="9">
      <t>ホゼン</t>
    </rPh>
    <rPh sb="9" eb="11">
      <t>セイビ</t>
    </rPh>
    <rPh sb="12" eb="13">
      <t>カン</t>
    </rPh>
    <rPh sb="15" eb="17">
      <t>チョウサ</t>
    </rPh>
    <rPh sb="17" eb="19">
      <t>ケンキュウ</t>
    </rPh>
    <rPh sb="20" eb="22">
      <t>ジョウホウ</t>
    </rPh>
    <rPh sb="22" eb="24">
      <t>テイキョウ</t>
    </rPh>
    <rPh sb="24" eb="25">
      <t>オヨ</t>
    </rPh>
    <rPh sb="26" eb="28">
      <t>サボウ</t>
    </rPh>
    <rPh sb="28" eb="30">
      <t>ジギョウ</t>
    </rPh>
    <rPh sb="30" eb="31">
      <t>トウ</t>
    </rPh>
    <rPh sb="32" eb="33">
      <t>カン</t>
    </rPh>
    <rPh sb="35" eb="37">
      <t>チイキ</t>
    </rPh>
    <rPh sb="37" eb="40">
      <t>カッセイカ</t>
    </rPh>
    <rPh sb="44" eb="46">
      <t>チョウサ</t>
    </rPh>
    <rPh sb="46" eb="48">
      <t>ケンキュウ</t>
    </rPh>
    <rPh sb="48" eb="49">
      <t>ナラ</t>
    </rPh>
    <rPh sb="51" eb="53">
      <t>ギョウム</t>
    </rPh>
    <rPh sb="53" eb="55">
      <t>ジュタク</t>
    </rPh>
    <rPh sb="56" eb="58">
      <t>カンリ</t>
    </rPh>
    <phoneticPr fontId="17"/>
  </si>
  <si>
    <t>平３．10．18</t>
    <rPh sb="0" eb="1">
      <t>ヒラ</t>
    </rPh>
    <phoneticPr fontId="1"/>
  </si>
  <si>
    <t>砂防フロンティア整備推進機構</t>
    <rPh sb="0" eb="2">
      <t>サボウ</t>
    </rPh>
    <rPh sb="8" eb="10">
      <t>セイビ</t>
    </rPh>
    <rPh sb="10" eb="12">
      <t>スイシン</t>
    </rPh>
    <rPh sb="12" eb="14">
      <t>キコウ</t>
    </rPh>
    <phoneticPr fontId="17"/>
  </si>
  <si>
    <t>札幌市</t>
    <phoneticPr fontId="20"/>
  </si>
  <si>
    <t>東京都中央区新川1丁目17-24</t>
    <rPh sb="0" eb="3">
      <t>トウキョウト</t>
    </rPh>
    <rPh sb="3" eb="6">
      <t>チュウオウク</t>
    </rPh>
    <rPh sb="6" eb="7">
      <t>シン</t>
    </rPh>
    <rPh sb="7" eb="8">
      <t>カワ</t>
    </rPh>
    <rPh sb="9" eb="11">
      <t>チョウメ</t>
    </rPh>
    <phoneticPr fontId="17"/>
  </si>
  <si>
    <t>水辺空間のあり方に関する調査研究及び保全と利用に関する技術開発及び調査研究</t>
    <rPh sb="0" eb="2">
      <t>ミズベ</t>
    </rPh>
    <rPh sb="2" eb="4">
      <t>クウカン</t>
    </rPh>
    <rPh sb="7" eb="8">
      <t>カタ</t>
    </rPh>
    <rPh sb="9" eb="10">
      <t>カン</t>
    </rPh>
    <rPh sb="12" eb="14">
      <t>チョウサ</t>
    </rPh>
    <rPh sb="14" eb="16">
      <t>ケンキュウ</t>
    </rPh>
    <rPh sb="16" eb="17">
      <t>オヨ</t>
    </rPh>
    <rPh sb="18" eb="20">
      <t>ホゼン</t>
    </rPh>
    <rPh sb="21" eb="23">
      <t>リヨウ</t>
    </rPh>
    <rPh sb="24" eb="25">
      <t>カン</t>
    </rPh>
    <rPh sb="27" eb="29">
      <t>ギジュツ</t>
    </rPh>
    <rPh sb="29" eb="31">
      <t>カイハツ</t>
    </rPh>
    <rPh sb="31" eb="32">
      <t>オヨ</t>
    </rPh>
    <rPh sb="33" eb="35">
      <t>チョウサ</t>
    </rPh>
    <rPh sb="35" eb="37">
      <t>ケンキュウ</t>
    </rPh>
    <phoneticPr fontId="17"/>
  </si>
  <si>
    <t>昭62．９．１</t>
    <rPh sb="0" eb="1">
      <t>ショウ</t>
    </rPh>
    <phoneticPr fontId="1"/>
  </si>
  <si>
    <t>リバーフロント研究所</t>
    <rPh sb="7" eb="10">
      <t>ケンキュウジョ</t>
    </rPh>
    <phoneticPr fontId="17"/>
  </si>
  <si>
    <t>東京都千代田区麹町1-3</t>
    <rPh sb="0" eb="3">
      <t>トウキョウト</t>
    </rPh>
    <rPh sb="3" eb="7">
      <t>チヨダク</t>
    </rPh>
    <rPh sb="7" eb="9">
      <t>コウジマチ</t>
    </rPh>
    <phoneticPr fontId="17"/>
  </si>
  <si>
    <t>河川・流域情報の収集、処理、加工及び提供に関する調査研究</t>
    <rPh sb="0" eb="2">
      <t>カセン</t>
    </rPh>
    <rPh sb="3" eb="5">
      <t>リュウイキ</t>
    </rPh>
    <rPh sb="5" eb="7">
      <t>ジョウホウ</t>
    </rPh>
    <rPh sb="8" eb="10">
      <t>シュウシュウ</t>
    </rPh>
    <rPh sb="11" eb="13">
      <t>ショリ</t>
    </rPh>
    <rPh sb="14" eb="16">
      <t>カコウ</t>
    </rPh>
    <rPh sb="16" eb="17">
      <t>オヨ</t>
    </rPh>
    <rPh sb="18" eb="20">
      <t>テイキョウ</t>
    </rPh>
    <rPh sb="21" eb="22">
      <t>カン</t>
    </rPh>
    <rPh sb="24" eb="26">
      <t>チョウサ</t>
    </rPh>
    <rPh sb="26" eb="28">
      <t>ケンキュウ</t>
    </rPh>
    <phoneticPr fontId="17"/>
  </si>
  <si>
    <t>昭60．10．１</t>
    <rPh sb="0" eb="1">
      <t>ショウ</t>
    </rPh>
    <phoneticPr fontId="1"/>
  </si>
  <si>
    <t>河川情報センター</t>
    <rPh sb="0" eb="2">
      <t>カセン</t>
    </rPh>
    <rPh sb="2" eb="4">
      <t>ジョウホウ</t>
    </rPh>
    <phoneticPr fontId="17"/>
  </si>
  <si>
    <t>東京都中央区日本橋小伝馬町11-9</t>
    <rPh sb="0" eb="3">
      <t>トウキョウト</t>
    </rPh>
    <rPh sb="3" eb="6">
      <t>チュウオウク</t>
    </rPh>
    <rPh sb="6" eb="13">
      <t>ニホンバシコデンマチョウ</t>
    </rPh>
    <phoneticPr fontId="17"/>
  </si>
  <si>
    <t>河川環境の保全及び整備並びに河川敷地の利用に関する総合的調査研究</t>
    <rPh sb="0" eb="2">
      <t>カセン</t>
    </rPh>
    <rPh sb="2" eb="4">
      <t>カンキョウ</t>
    </rPh>
    <rPh sb="5" eb="7">
      <t>ホゼン</t>
    </rPh>
    <rPh sb="7" eb="8">
      <t>オヨ</t>
    </rPh>
    <rPh sb="9" eb="11">
      <t>セイビ</t>
    </rPh>
    <rPh sb="11" eb="12">
      <t>ナラ</t>
    </rPh>
    <rPh sb="14" eb="16">
      <t>カセン</t>
    </rPh>
    <rPh sb="16" eb="18">
      <t>シキチ</t>
    </rPh>
    <rPh sb="19" eb="21">
      <t>リヨウ</t>
    </rPh>
    <rPh sb="22" eb="23">
      <t>カン</t>
    </rPh>
    <rPh sb="25" eb="28">
      <t>ソウゴウテキ</t>
    </rPh>
    <rPh sb="28" eb="30">
      <t>チョウサ</t>
    </rPh>
    <rPh sb="30" eb="32">
      <t>ケンキュウ</t>
    </rPh>
    <phoneticPr fontId="17"/>
  </si>
  <si>
    <t>昭50．９．１</t>
    <rPh sb="0" eb="1">
      <t>ショウ</t>
    </rPh>
    <phoneticPr fontId="1"/>
  </si>
  <si>
    <t>河川財団</t>
    <rPh sb="0" eb="2">
      <t>カセン</t>
    </rPh>
    <rPh sb="2" eb="4">
      <t>ザイダン</t>
    </rPh>
    <phoneticPr fontId="17"/>
  </si>
  <si>
    <t>東京都千代田区平河町1-2-10</t>
    <rPh sb="0" eb="3">
      <t>トウキョウト</t>
    </rPh>
    <rPh sb="3" eb="7">
      <t>チヨダク</t>
    </rPh>
    <rPh sb="7" eb="10">
      <t>ヒラカワチョウ</t>
    </rPh>
    <phoneticPr fontId="17"/>
  </si>
  <si>
    <t>道路空間の利用に関する総合的な調査研究</t>
    <rPh sb="0" eb="2">
      <t>ドウロ</t>
    </rPh>
    <rPh sb="2" eb="4">
      <t>クウカン</t>
    </rPh>
    <rPh sb="5" eb="7">
      <t>リヨウ</t>
    </rPh>
    <rPh sb="8" eb="9">
      <t>カン</t>
    </rPh>
    <rPh sb="11" eb="14">
      <t>ソウゴウテキ</t>
    </rPh>
    <rPh sb="15" eb="17">
      <t>チョウサ</t>
    </rPh>
    <rPh sb="17" eb="19">
      <t>ケンキュウ</t>
    </rPh>
    <phoneticPr fontId="17"/>
  </si>
  <si>
    <t>昭61．３．10</t>
    <rPh sb="0" eb="1">
      <t>ショウ</t>
    </rPh>
    <phoneticPr fontId="1"/>
  </si>
  <si>
    <t>道路管理センター</t>
    <rPh sb="0" eb="2">
      <t>ドウロ</t>
    </rPh>
    <rPh sb="2" eb="4">
      <t>カンリ</t>
    </rPh>
    <phoneticPr fontId="17"/>
  </si>
  <si>
    <t xml:space="preserve">札幌市中央区北5条西6丁目1-23 </t>
    <rPh sb="0" eb="3">
      <t>サッポロシ</t>
    </rPh>
    <rPh sb="3" eb="5">
      <t>チュウオウ</t>
    </rPh>
    <rPh sb="5" eb="6">
      <t>ク</t>
    </rPh>
    <rPh sb="6" eb="7">
      <t>キタ</t>
    </rPh>
    <rPh sb="8" eb="9">
      <t>ジョウ</t>
    </rPh>
    <rPh sb="9" eb="10">
      <t>ニシ</t>
    </rPh>
    <rPh sb="11" eb="13">
      <t>チョウメ</t>
    </rPh>
    <phoneticPr fontId="17"/>
  </si>
  <si>
    <t>自転車利用、サイクルスポーツの啓蒙・普及を図るための調整、広報活動の実施及び後援会等の開催</t>
    <rPh sb="0" eb="3">
      <t>ジテンシャ</t>
    </rPh>
    <rPh sb="3" eb="5">
      <t>リヨウ</t>
    </rPh>
    <rPh sb="15" eb="17">
      <t>ケイモウ</t>
    </rPh>
    <rPh sb="18" eb="20">
      <t>フキュウ</t>
    </rPh>
    <rPh sb="21" eb="22">
      <t>ハカ</t>
    </rPh>
    <rPh sb="26" eb="28">
      <t>チョウセイ</t>
    </rPh>
    <rPh sb="29" eb="31">
      <t>コウホウ</t>
    </rPh>
    <rPh sb="31" eb="33">
      <t>カツドウ</t>
    </rPh>
    <rPh sb="34" eb="36">
      <t>ジッシ</t>
    </rPh>
    <rPh sb="36" eb="37">
      <t>オヨ</t>
    </rPh>
    <rPh sb="38" eb="41">
      <t>コウエンカイ</t>
    </rPh>
    <rPh sb="41" eb="42">
      <t>トウ</t>
    </rPh>
    <rPh sb="43" eb="45">
      <t>カイサイ</t>
    </rPh>
    <phoneticPr fontId="17"/>
  </si>
  <si>
    <t>昭62．６．４</t>
    <rPh sb="0" eb="1">
      <t>ショウ</t>
    </rPh>
    <phoneticPr fontId="1"/>
  </si>
  <si>
    <t>ツール・ド・北海道協会</t>
    <rPh sb="6" eb="9">
      <t>ホッカイドウ</t>
    </rPh>
    <rPh sb="9" eb="11">
      <t>キョウカイ</t>
    </rPh>
    <phoneticPr fontId="17"/>
  </si>
  <si>
    <t>札幌市中央区中島公園1-4</t>
    <rPh sb="0" eb="3">
      <t>サッポロシ</t>
    </rPh>
    <rPh sb="3" eb="5">
      <t>チュウオウ</t>
    </rPh>
    <rPh sb="5" eb="6">
      <t>ク</t>
    </rPh>
    <rPh sb="6" eb="10">
      <t>ナカジマコウエン</t>
    </rPh>
    <phoneticPr fontId="17"/>
  </si>
  <si>
    <t>北海道の文化の振興と創造・発展のための文学資料の収集・保存</t>
    <rPh sb="0" eb="3">
      <t>ホッカイドウ</t>
    </rPh>
    <rPh sb="4" eb="6">
      <t>ブンカ</t>
    </rPh>
    <rPh sb="7" eb="9">
      <t>シンコウ</t>
    </rPh>
    <rPh sb="10" eb="12">
      <t>ソウゾウ</t>
    </rPh>
    <rPh sb="13" eb="15">
      <t>ハッテン</t>
    </rPh>
    <rPh sb="19" eb="21">
      <t>ブンガク</t>
    </rPh>
    <rPh sb="21" eb="23">
      <t>シリョウ</t>
    </rPh>
    <rPh sb="24" eb="26">
      <t>シュウシュウ</t>
    </rPh>
    <rPh sb="27" eb="29">
      <t>ホゾン</t>
    </rPh>
    <phoneticPr fontId="17"/>
  </si>
  <si>
    <t>昭63．11．１</t>
    <rPh sb="0" eb="1">
      <t>ショウ</t>
    </rPh>
    <phoneticPr fontId="1"/>
  </si>
  <si>
    <t>北海道文学館</t>
    <rPh sb="0" eb="3">
      <t>ホッカイドウ</t>
    </rPh>
    <rPh sb="3" eb="6">
      <t>ブンガクカン</t>
    </rPh>
    <phoneticPr fontId="17"/>
  </si>
  <si>
    <t>札幌市中央区北5条西6丁目1-23</t>
    <rPh sb="0" eb="3">
      <t>サッポロシ</t>
    </rPh>
    <rPh sb="3" eb="5">
      <t>チュウオウ</t>
    </rPh>
    <rPh sb="5" eb="6">
      <t>ク</t>
    </rPh>
    <rPh sb="6" eb="7">
      <t>キタ</t>
    </rPh>
    <rPh sb="8" eb="9">
      <t>ジョウ</t>
    </rPh>
    <rPh sb="9" eb="10">
      <t>ニシ</t>
    </rPh>
    <rPh sb="11" eb="13">
      <t>チョウメ</t>
    </rPh>
    <phoneticPr fontId="17"/>
  </si>
  <si>
    <t>農業の振興政策、農業経営規模の拡大・生産性の向上、近代性の推進</t>
    <rPh sb="0" eb="2">
      <t>ノウギョウ</t>
    </rPh>
    <rPh sb="3" eb="5">
      <t>シンコウ</t>
    </rPh>
    <rPh sb="5" eb="7">
      <t>セイサク</t>
    </rPh>
    <rPh sb="8" eb="10">
      <t>ノウギョウ</t>
    </rPh>
    <rPh sb="10" eb="12">
      <t>ケイエイ</t>
    </rPh>
    <rPh sb="12" eb="14">
      <t>キボ</t>
    </rPh>
    <rPh sb="15" eb="17">
      <t>カクダイ</t>
    </rPh>
    <rPh sb="18" eb="20">
      <t>セイサン</t>
    </rPh>
    <rPh sb="20" eb="21">
      <t>セイ</t>
    </rPh>
    <rPh sb="22" eb="24">
      <t>コウジョウ</t>
    </rPh>
    <rPh sb="25" eb="28">
      <t>キンダイセイ</t>
    </rPh>
    <rPh sb="29" eb="31">
      <t>スイシン</t>
    </rPh>
    <phoneticPr fontId="17"/>
  </si>
  <si>
    <t>昭45．６．１</t>
    <rPh sb="0" eb="1">
      <t>ショウ</t>
    </rPh>
    <phoneticPr fontId="1"/>
  </si>
  <si>
    <t>北海道農業公社</t>
    <rPh sb="0" eb="3">
      <t>ホッカイドウ</t>
    </rPh>
    <rPh sb="3" eb="5">
      <t>ノウギョウ</t>
    </rPh>
    <rPh sb="5" eb="7">
      <t>コウシャ</t>
    </rPh>
    <phoneticPr fontId="17"/>
  </si>
  <si>
    <t>札幌市中央区北4条西6丁目</t>
    <phoneticPr fontId="17"/>
  </si>
  <si>
    <t>道内に住所又は勤務先を有する勤労者が金融機関から融資を受ける場合にその信用力を補完する</t>
    <rPh sb="0" eb="2">
      <t>ドウナイ</t>
    </rPh>
    <rPh sb="3" eb="5">
      <t>ジュウショ</t>
    </rPh>
    <rPh sb="5" eb="6">
      <t>マタ</t>
    </rPh>
    <rPh sb="7" eb="10">
      <t>キンムサキ</t>
    </rPh>
    <rPh sb="11" eb="12">
      <t>ユウ</t>
    </rPh>
    <rPh sb="14" eb="17">
      <t>キンロウシャ</t>
    </rPh>
    <rPh sb="18" eb="20">
      <t>キンユウ</t>
    </rPh>
    <rPh sb="20" eb="22">
      <t>キカン</t>
    </rPh>
    <rPh sb="24" eb="26">
      <t>ユウシ</t>
    </rPh>
    <rPh sb="27" eb="28">
      <t>ウ</t>
    </rPh>
    <rPh sb="30" eb="32">
      <t>バアイ</t>
    </rPh>
    <rPh sb="35" eb="37">
      <t>シンヨウ</t>
    </rPh>
    <rPh sb="37" eb="38">
      <t>リョク</t>
    </rPh>
    <rPh sb="39" eb="41">
      <t>ホカン</t>
    </rPh>
    <phoneticPr fontId="17"/>
  </si>
  <si>
    <t>昭57．１．８</t>
    <rPh sb="0" eb="1">
      <t>ショウ</t>
    </rPh>
    <phoneticPr fontId="1"/>
  </si>
  <si>
    <t>北海道勤労者信用基金協会</t>
    <rPh sb="0" eb="3">
      <t>ホッカイドウ</t>
    </rPh>
    <rPh sb="3" eb="6">
      <t>キンロウシャ</t>
    </rPh>
    <rPh sb="6" eb="8">
      <t>シンヨウ</t>
    </rPh>
    <rPh sb="8" eb="10">
      <t>キキン</t>
    </rPh>
    <rPh sb="10" eb="12">
      <t>キョウカイ</t>
    </rPh>
    <phoneticPr fontId="17"/>
  </si>
  <si>
    <t>東京都中央区日本橋2-3-4</t>
    <rPh sb="0" eb="3">
      <t>トウキョウト</t>
    </rPh>
    <rPh sb="3" eb="6">
      <t>チュウオウク</t>
    </rPh>
    <rPh sb="6" eb="9">
      <t>ニホンバシ</t>
    </rPh>
    <phoneticPr fontId="17"/>
  </si>
  <si>
    <t>地域社会の活性化に関する情報の提供と調査・研究、ひとづくりに関する研修・交流、まちづくりに対する助成等支援事業</t>
    <rPh sb="0" eb="2">
      <t>チイキ</t>
    </rPh>
    <rPh sb="2" eb="4">
      <t>シャカイ</t>
    </rPh>
    <rPh sb="5" eb="8">
      <t>カッセイカ</t>
    </rPh>
    <rPh sb="9" eb="10">
      <t>カン</t>
    </rPh>
    <rPh sb="12" eb="14">
      <t>ジョウホウ</t>
    </rPh>
    <rPh sb="15" eb="17">
      <t>テイキョウ</t>
    </rPh>
    <rPh sb="18" eb="20">
      <t>チョウサ</t>
    </rPh>
    <rPh sb="21" eb="23">
      <t>ケンキュウ</t>
    </rPh>
    <rPh sb="30" eb="31">
      <t>カン</t>
    </rPh>
    <rPh sb="33" eb="35">
      <t>ケンシュウ</t>
    </rPh>
    <rPh sb="36" eb="38">
      <t>コウリュウ</t>
    </rPh>
    <rPh sb="45" eb="46">
      <t>タイ</t>
    </rPh>
    <rPh sb="48" eb="50">
      <t>ジョセイ</t>
    </rPh>
    <rPh sb="50" eb="51">
      <t>トウ</t>
    </rPh>
    <rPh sb="51" eb="53">
      <t>シエン</t>
    </rPh>
    <rPh sb="53" eb="55">
      <t>ジギョウ</t>
    </rPh>
    <phoneticPr fontId="1"/>
  </si>
  <si>
    <t>地域活性化センター</t>
    <rPh sb="0" eb="2">
      <t>チイキ</t>
    </rPh>
    <rPh sb="2" eb="5">
      <t>カッセイカ</t>
    </rPh>
    <phoneticPr fontId="17"/>
  </si>
  <si>
    <t>東京都千代田区麹町4丁目8-1</t>
    <rPh sb="0" eb="3">
      <t>トウキョウト</t>
    </rPh>
    <rPh sb="3" eb="7">
      <t>チヨダク</t>
    </rPh>
    <rPh sb="7" eb="9">
      <t>コウジマチ</t>
    </rPh>
    <rPh sb="10" eb="12">
      <t>チョウメ</t>
    </rPh>
    <phoneticPr fontId="1"/>
  </si>
  <si>
    <t>民間能力を活用した地域の総合的な振興及び整備に資する業務、地方公共団体が実施する長期資金の融資業務の支援等</t>
    <rPh sb="0" eb="2">
      <t>ミンカン</t>
    </rPh>
    <rPh sb="2" eb="4">
      <t>ノウリョク</t>
    </rPh>
    <rPh sb="5" eb="7">
      <t>カツヨウ</t>
    </rPh>
    <rPh sb="9" eb="11">
      <t>チイキ</t>
    </rPh>
    <rPh sb="12" eb="15">
      <t>ソウゴウテキ</t>
    </rPh>
    <rPh sb="16" eb="18">
      <t>シンコウ</t>
    </rPh>
    <rPh sb="18" eb="19">
      <t>オヨ</t>
    </rPh>
    <rPh sb="20" eb="22">
      <t>セイビ</t>
    </rPh>
    <rPh sb="23" eb="24">
      <t>シ</t>
    </rPh>
    <rPh sb="26" eb="28">
      <t>ギョウム</t>
    </rPh>
    <rPh sb="29" eb="31">
      <t>チホウ</t>
    </rPh>
    <rPh sb="31" eb="33">
      <t>コウキョウ</t>
    </rPh>
    <rPh sb="33" eb="35">
      <t>ダンタイ</t>
    </rPh>
    <rPh sb="36" eb="38">
      <t>ジッシ</t>
    </rPh>
    <rPh sb="40" eb="42">
      <t>チョウキ</t>
    </rPh>
    <rPh sb="42" eb="44">
      <t>シキン</t>
    </rPh>
    <rPh sb="45" eb="47">
      <t>ユウシ</t>
    </rPh>
    <rPh sb="47" eb="49">
      <t>ギョウム</t>
    </rPh>
    <rPh sb="50" eb="52">
      <t>シエン</t>
    </rPh>
    <rPh sb="52" eb="53">
      <t>トウ</t>
    </rPh>
    <phoneticPr fontId="17"/>
  </si>
  <si>
    <t>昭63．12．21</t>
    <rPh sb="0" eb="1">
      <t>ショウ</t>
    </rPh>
    <phoneticPr fontId="1"/>
  </si>
  <si>
    <t>地域総合整備財団</t>
    <rPh sb="0" eb="2">
      <t>チイキ</t>
    </rPh>
    <rPh sb="2" eb="4">
      <t>ソウゴウ</t>
    </rPh>
    <rPh sb="4" eb="6">
      <t>セイビ</t>
    </rPh>
    <rPh sb="6" eb="8">
      <t>ザイダン</t>
    </rPh>
    <phoneticPr fontId="17"/>
  </si>
  <si>
    <t>東京都文京区関口1-47-12</t>
    <phoneticPr fontId="17"/>
  </si>
  <si>
    <t>公園緑地の管理運営に関する総合的な調査研究、技術開発及び国営公園等の管理運営</t>
    <phoneticPr fontId="1"/>
  </si>
  <si>
    <t>昭49．５．１</t>
    <rPh sb="0" eb="1">
      <t>ショウ</t>
    </rPh>
    <phoneticPr fontId="1"/>
  </si>
  <si>
    <t>公園財団</t>
    <rPh sb="0" eb="2">
      <t>コウエン</t>
    </rPh>
    <rPh sb="2" eb="4">
      <t>ザイダン</t>
    </rPh>
    <phoneticPr fontId="17"/>
  </si>
  <si>
    <t>東京都港区虎ノ門1丁目1番18号</t>
    <rPh sb="0" eb="3">
      <t>トウキョウト</t>
    </rPh>
    <rPh sb="3" eb="5">
      <t>ミナトク</t>
    </rPh>
    <rPh sb="5" eb="6">
      <t>トラ</t>
    </rPh>
    <rPh sb="7" eb="8">
      <t>モン</t>
    </rPh>
    <rPh sb="9" eb="11">
      <t>チョウメ</t>
    </rPh>
    <rPh sb="12" eb="13">
      <t>バン</t>
    </rPh>
    <rPh sb="15" eb="16">
      <t>ゴウ</t>
    </rPh>
    <phoneticPr fontId="17"/>
  </si>
  <si>
    <t>産業廃棄物処理業者等に対する事業資金借入に対する債務保証並びに技術開発・起業化に必要な資金の助成</t>
    <rPh sb="0" eb="2">
      <t>サンギョウ</t>
    </rPh>
    <rPh sb="2" eb="5">
      <t>ハイキブツ</t>
    </rPh>
    <rPh sb="5" eb="7">
      <t>ショリ</t>
    </rPh>
    <rPh sb="7" eb="9">
      <t>ギョウシャ</t>
    </rPh>
    <rPh sb="9" eb="10">
      <t>トウ</t>
    </rPh>
    <rPh sb="11" eb="12">
      <t>タイ</t>
    </rPh>
    <rPh sb="14" eb="18">
      <t>ジギョウシキン</t>
    </rPh>
    <rPh sb="18" eb="20">
      <t>カリイレ</t>
    </rPh>
    <rPh sb="21" eb="22">
      <t>タイ</t>
    </rPh>
    <rPh sb="24" eb="26">
      <t>サイム</t>
    </rPh>
    <rPh sb="26" eb="28">
      <t>ホショウ</t>
    </rPh>
    <rPh sb="28" eb="29">
      <t>ナラ</t>
    </rPh>
    <rPh sb="31" eb="33">
      <t>ギジュツ</t>
    </rPh>
    <rPh sb="33" eb="35">
      <t>カイハツ</t>
    </rPh>
    <rPh sb="36" eb="38">
      <t>キギョウ</t>
    </rPh>
    <rPh sb="38" eb="39">
      <t>カ</t>
    </rPh>
    <rPh sb="40" eb="42">
      <t>ヒツヨウ</t>
    </rPh>
    <rPh sb="43" eb="45">
      <t>シキン</t>
    </rPh>
    <rPh sb="46" eb="48">
      <t>ジョセイ</t>
    </rPh>
    <phoneticPr fontId="17"/>
  </si>
  <si>
    <t>平４．12．３</t>
    <rPh sb="0" eb="1">
      <t>ヒラ</t>
    </rPh>
    <phoneticPr fontId="1"/>
  </si>
  <si>
    <t>産業廃棄物処理事業振興財団</t>
    <rPh sb="0" eb="2">
      <t>サンギョウ</t>
    </rPh>
    <rPh sb="2" eb="5">
      <t>ハイキブツ</t>
    </rPh>
    <rPh sb="5" eb="7">
      <t>ショリ</t>
    </rPh>
    <rPh sb="7" eb="9">
      <t>ジギョウ</t>
    </rPh>
    <rPh sb="9" eb="11">
      <t>シンコウ</t>
    </rPh>
    <rPh sb="11" eb="13">
      <t>ザイダン</t>
    </rPh>
    <phoneticPr fontId="17"/>
  </si>
  <si>
    <t>健康ライブラリ－の設置運営及び健康知識普及啓発活動の実施</t>
    <rPh sb="0" eb="2">
      <t>ケンコウ</t>
    </rPh>
    <rPh sb="9" eb="11">
      <t>セッチ</t>
    </rPh>
    <rPh sb="11" eb="13">
      <t>ウンエイ</t>
    </rPh>
    <rPh sb="13" eb="14">
      <t>オヨ</t>
    </rPh>
    <rPh sb="15" eb="17">
      <t>ケンコウ</t>
    </rPh>
    <rPh sb="17" eb="19">
      <t>チシキ</t>
    </rPh>
    <rPh sb="19" eb="21">
      <t>フキュウ</t>
    </rPh>
    <rPh sb="21" eb="23">
      <t>ケイハツ</t>
    </rPh>
    <rPh sb="23" eb="25">
      <t>カツドウ</t>
    </rPh>
    <rPh sb="26" eb="28">
      <t>ジッシ</t>
    </rPh>
    <phoneticPr fontId="17"/>
  </si>
  <si>
    <t>北海道健康づくり財団</t>
    <rPh sb="0" eb="3">
      <t>ホッカイドウ</t>
    </rPh>
    <rPh sb="3" eb="5">
      <t>ケンコウ</t>
    </rPh>
    <rPh sb="8" eb="10">
      <t>ザイダン</t>
    </rPh>
    <phoneticPr fontId="17"/>
  </si>
  <si>
    <t>がんに関する学術研究集会の開催
がんに関する公開講演等の開催</t>
    <rPh sb="3" eb="4">
      <t>カン</t>
    </rPh>
    <rPh sb="6" eb="8">
      <t>ガクジュツ</t>
    </rPh>
    <rPh sb="8" eb="10">
      <t>ケンキュウ</t>
    </rPh>
    <rPh sb="10" eb="12">
      <t>シュウカイ</t>
    </rPh>
    <rPh sb="13" eb="15">
      <t>カイサイ</t>
    </rPh>
    <phoneticPr fontId="17"/>
  </si>
  <si>
    <t>昭58．７．１</t>
    <rPh sb="0" eb="1">
      <t>ショウ</t>
    </rPh>
    <phoneticPr fontId="1"/>
  </si>
  <si>
    <t>札幌がんセミナー</t>
    <rPh sb="0" eb="2">
      <t>サッポロ</t>
    </rPh>
    <phoneticPr fontId="17"/>
  </si>
  <si>
    <t>札幌市白石区平和通17丁目北1-13</t>
    <rPh sb="3" eb="5">
      <t>シロイシ</t>
    </rPh>
    <rPh sb="6" eb="9">
      <t>ヘイワドオリ</t>
    </rPh>
    <rPh sb="11" eb="13">
      <t>チョウメ</t>
    </rPh>
    <rPh sb="13" eb="14">
      <t>キタ</t>
    </rPh>
    <phoneticPr fontId="17"/>
  </si>
  <si>
    <t>精神衛生思想の啓発普及並びに社会復帰施設の設置・運営</t>
    <rPh sb="0" eb="2">
      <t>セイシン</t>
    </rPh>
    <rPh sb="2" eb="4">
      <t>エイセイ</t>
    </rPh>
    <rPh sb="4" eb="6">
      <t>シソウ</t>
    </rPh>
    <rPh sb="7" eb="9">
      <t>ケイハツ</t>
    </rPh>
    <rPh sb="9" eb="11">
      <t>フキュウ</t>
    </rPh>
    <rPh sb="11" eb="12">
      <t>ナラ</t>
    </rPh>
    <rPh sb="14" eb="16">
      <t>シャカイ</t>
    </rPh>
    <rPh sb="16" eb="18">
      <t>フッキ</t>
    </rPh>
    <rPh sb="18" eb="20">
      <t>シセツ</t>
    </rPh>
    <rPh sb="21" eb="23">
      <t>セッチ</t>
    </rPh>
    <rPh sb="24" eb="26">
      <t>ウンエイ</t>
    </rPh>
    <phoneticPr fontId="17"/>
  </si>
  <si>
    <t>北海道精神保健推進協会</t>
    <rPh sb="0" eb="3">
      <t>ホッカイドウ</t>
    </rPh>
    <rPh sb="3" eb="5">
      <t>セイシン</t>
    </rPh>
    <rPh sb="5" eb="7">
      <t>ホケン</t>
    </rPh>
    <rPh sb="7" eb="9">
      <t>スイシン</t>
    </rPh>
    <rPh sb="9" eb="11">
      <t>キョウカイ</t>
    </rPh>
    <phoneticPr fontId="17"/>
  </si>
  <si>
    <t>札幌市中央区北2条西7丁目</t>
    <rPh sb="0" eb="3">
      <t>サッポロシ</t>
    </rPh>
    <rPh sb="3" eb="5">
      <t>チュウオウ</t>
    </rPh>
    <rPh sb="5" eb="6">
      <t>ク</t>
    </rPh>
    <rPh sb="6" eb="7">
      <t>キタ</t>
    </rPh>
    <rPh sb="8" eb="9">
      <t>ジョウ</t>
    </rPh>
    <rPh sb="9" eb="10">
      <t>ニシ</t>
    </rPh>
    <rPh sb="11" eb="13">
      <t>チョウメ</t>
    </rPh>
    <phoneticPr fontId="17"/>
  </si>
  <si>
    <t>障がい者のスポーツの普及、振興を図り、障がい者の社会参加と健康増進に資する</t>
    <rPh sb="0" eb="1">
      <t>サワ</t>
    </rPh>
    <rPh sb="3" eb="4">
      <t>シャ</t>
    </rPh>
    <rPh sb="10" eb="12">
      <t>フキュウ</t>
    </rPh>
    <rPh sb="13" eb="15">
      <t>シンコウ</t>
    </rPh>
    <rPh sb="16" eb="17">
      <t>ハカ</t>
    </rPh>
    <rPh sb="19" eb="20">
      <t>ガ</t>
    </rPh>
    <rPh sb="22" eb="23">
      <t>ノ</t>
    </rPh>
    <rPh sb="24" eb="26">
      <t>シャカイ</t>
    </rPh>
    <rPh sb="26" eb="28">
      <t>サンカ</t>
    </rPh>
    <rPh sb="29" eb="31">
      <t>ケンコウ</t>
    </rPh>
    <rPh sb="31" eb="33">
      <t>ゾウシン</t>
    </rPh>
    <rPh sb="34" eb="35">
      <t>シ</t>
    </rPh>
    <phoneticPr fontId="17"/>
  </si>
  <si>
    <t>昭60．７．15</t>
    <rPh sb="0" eb="1">
      <t>ショウ</t>
    </rPh>
    <phoneticPr fontId="1"/>
  </si>
  <si>
    <t>北海道障がい者スポーツ協会</t>
    <rPh sb="0" eb="3">
      <t>ホッカイドウ</t>
    </rPh>
    <rPh sb="3" eb="4">
      <t>ショウ</t>
    </rPh>
    <rPh sb="6" eb="7">
      <t>シャ</t>
    </rPh>
    <rPh sb="11" eb="13">
      <t>キョウカイ</t>
    </rPh>
    <phoneticPr fontId="1"/>
  </si>
  <si>
    <t>札幌市中央区北8条西23丁目2－22</t>
    <rPh sb="0" eb="3">
      <t>サッポロシ</t>
    </rPh>
    <rPh sb="3" eb="5">
      <t>チュウオウ</t>
    </rPh>
    <rPh sb="5" eb="6">
      <t>ク</t>
    </rPh>
    <rPh sb="6" eb="7">
      <t>キタ</t>
    </rPh>
    <rPh sb="8" eb="9">
      <t>ジョウ</t>
    </rPh>
    <rPh sb="9" eb="10">
      <t>ニシ</t>
    </rPh>
    <rPh sb="12" eb="14">
      <t>チョウメ</t>
    </rPh>
    <phoneticPr fontId="17"/>
  </si>
  <si>
    <t>心身障がいのある方の自立・更生を図るための、靴・傘等の修理を行う職場の提供</t>
    <rPh sb="8" eb="9">
      <t>カタ</t>
    </rPh>
    <rPh sb="22" eb="23">
      <t>クツ</t>
    </rPh>
    <rPh sb="24" eb="25">
      <t>カサ</t>
    </rPh>
    <rPh sb="25" eb="26">
      <t>トウ</t>
    </rPh>
    <rPh sb="27" eb="29">
      <t>シュウリ</t>
    </rPh>
    <rPh sb="30" eb="31">
      <t>オコナ</t>
    </rPh>
    <rPh sb="32" eb="34">
      <t>ショクバ</t>
    </rPh>
    <rPh sb="35" eb="37">
      <t>テイキョウ</t>
    </rPh>
    <phoneticPr fontId="17"/>
  </si>
  <si>
    <t>昭51．２．17</t>
    <rPh sb="0" eb="1">
      <t>ショウ</t>
    </rPh>
    <phoneticPr fontId="1"/>
  </si>
  <si>
    <t>さっぽろシュリー</t>
  </si>
  <si>
    <t>札幌市中央区北1条西7丁目</t>
    <rPh sb="0" eb="3">
      <t>サッポロシ</t>
    </rPh>
    <rPh sb="3" eb="5">
      <t>チュウオウ</t>
    </rPh>
    <rPh sb="5" eb="6">
      <t>ク</t>
    </rPh>
    <rPh sb="6" eb="7">
      <t>キタ</t>
    </rPh>
    <rPh sb="8" eb="9">
      <t>ジョウ</t>
    </rPh>
    <rPh sb="9" eb="10">
      <t>ニシ</t>
    </rPh>
    <rPh sb="11" eb="13">
      <t>チョウメ</t>
    </rPh>
    <phoneticPr fontId="17"/>
  </si>
  <si>
    <t>アイヌ文化の振興及び伝統・文化に関する知識の普及・啓発</t>
    <rPh sb="3" eb="5">
      <t>ブンカ</t>
    </rPh>
    <rPh sb="6" eb="8">
      <t>シンコウ</t>
    </rPh>
    <rPh sb="8" eb="9">
      <t>オヨ</t>
    </rPh>
    <rPh sb="10" eb="12">
      <t>デントウ</t>
    </rPh>
    <rPh sb="13" eb="15">
      <t>ブンカ</t>
    </rPh>
    <rPh sb="16" eb="17">
      <t>カン</t>
    </rPh>
    <rPh sb="19" eb="21">
      <t>チシキ</t>
    </rPh>
    <rPh sb="22" eb="24">
      <t>フキュウ</t>
    </rPh>
    <rPh sb="25" eb="27">
      <t>ケイハツ</t>
    </rPh>
    <phoneticPr fontId="17"/>
  </si>
  <si>
    <t>平９．６．27</t>
    <rPh sb="0" eb="1">
      <t>ヒラ</t>
    </rPh>
    <phoneticPr fontId="1"/>
  </si>
  <si>
    <t>アイヌ民族文化財団</t>
    <rPh sb="5" eb="7">
      <t>ブンカ</t>
    </rPh>
    <rPh sb="7" eb="9">
      <t>ザイダン</t>
    </rPh>
    <phoneticPr fontId="17"/>
  </si>
  <si>
    <t>札幌市中央区北3条西7丁目1-1</t>
    <rPh sb="0" eb="3">
      <t>サッポロシ</t>
    </rPh>
    <rPh sb="3" eb="5">
      <t>チュウオウ</t>
    </rPh>
    <rPh sb="5" eb="6">
      <t>ク</t>
    </rPh>
    <rPh sb="6" eb="7">
      <t>キタ</t>
    </rPh>
    <rPh sb="8" eb="9">
      <t>ジョウ</t>
    </rPh>
    <rPh sb="9" eb="10">
      <t>ニシ</t>
    </rPh>
    <rPh sb="11" eb="13">
      <t>チョウメ</t>
    </rPh>
    <phoneticPr fontId="17"/>
  </si>
  <si>
    <t>暴力団員等による不当行為の予防等、暴力追放に関する知識及び思想の高揚を図るための広報並びに暴力に関する排除・協力</t>
    <rPh sb="0" eb="4">
      <t>ボウリョクダンイン</t>
    </rPh>
    <rPh sb="4" eb="5">
      <t>トウ</t>
    </rPh>
    <rPh sb="8" eb="10">
      <t>フトウ</t>
    </rPh>
    <rPh sb="10" eb="12">
      <t>コウイ</t>
    </rPh>
    <rPh sb="13" eb="15">
      <t>ヨボウ</t>
    </rPh>
    <rPh sb="15" eb="16">
      <t>トウ</t>
    </rPh>
    <rPh sb="17" eb="19">
      <t>ボウリョク</t>
    </rPh>
    <rPh sb="19" eb="21">
      <t>ツイホウ</t>
    </rPh>
    <rPh sb="22" eb="23">
      <t>カン</t>
    </rPh>
    <rPh sb="25" eb="27">
      <t>チシキ</t>
    </rPh>
    <rPh sb="27" eb="28">
      <t>オヨ</t>
    </rPh>
    <rPh sb="29" eb="31">
      <t>シソウ</t>
    </rPh>
    <rPh sb="32" eb="34">
      <t>コウヨウ</t>
    </rPh>
    <rPh sb="35" eb="36">
      <t>ハカ</t>
    </rPh>
    <rPh sb="40" eb="42">
      <t>コウホウ</t>
    </rPh>
    <rPh sb="42" eb="43">
      <t>ナラ</t>
    </rPh>
    <rPh sb="45" eb="47">
      <t>ボウリョク</t>
    </rPh>
    <rPh sb="48" eb="49">
      <t>カン</t>
    </rPh>
    <rPh sb="51" eb="53">
      <t>ハイジョ</t>
    </rPh>
    <rPh sb="54" eb="56">
      <t>キョウリョク</t>
    </rPh>
    <phoneticPr fontId="17"/>
  </si>
  <si>
    <t>平４．４．１</t>
    <rPh sb="0" eb="1">
      <t>ヒラ</t>
    </rPh>
    <phoneticPr fontId="1"/>
  </si>
  <si>
    <t>北海道暴力追放センター</t>
    <rPh sb="0" eb="3">
      <t>ホッカイドウ</t>
    </rPh>
    <rPh sb="3" eb="5">
      <t>ボウリョク</t>
    </rPh>
    <rPh sb="5" eb="7">
      <t>ツイホウ</t>
    </rPh>
    <phoneticPr fontId="17"/>
  </si>
  <si>
    <t>東京都千代田区麹町3丁目2番地</t>
    <rPh sb="0" eb="3">
      <t>トウキョウト</t>
    </rPh>
    <rPh sb="3" eb="7">
      <t>チヨダク</t>
    </rPh>
    <rPh sb="7" eb="9">
      <t>コウジマチ</t>
    </rPh>
    <rPh sb="10" eb="12">
      <t>チョウメ</t>
    </rPh>
    <rPh sb="13" eb="15">
      <t>バンチ</t>
    </rPh>
    <phoneticPr fontId="17"/>
  </si>
  <si>
    <t>地方公務員等の安全衛生に関するノウハウの開発提供、人材育成、広報啓発、情報収集、提供並びに調査・研究等の受託</t>
    <rPh sb="0" eb="2">
      <t>チホウ</t>
    </rPh>
    <rPh sb="2" eb="5">
      <t>コウムイン</t>
    </rPh>
    <rPh sb="5" eb="6">
      <t>トウ</t>
    </rPh>
    <rPh sb="7" eb="9">
      <t>アンゼン</t>
    </rPh>
    <rPh sb="9" eb="11">
      <t>エイセイ</t>
    </rPh>
    <rPh sb="12" eb="13">
      <t>カン</t>
    </rPh>
    <rPh sb="20" eb="22">
      <t>カイハツ</t>
    </rPh>
    <rPh sb="22" eb="24">
      <t>テイキョウ</t>
    </rPh>
    <rPh sb="25" eb="27">
      <t>ジンザイ</t>
    </rPh>
    <rPh sb="27" eb="29">
      <t>イクセイ</t>
    </rPh>
    <rPh sb="30" eb="32">
      <t>コウホウ</t>
    </rPh>
    <rPh sb="32" eb="34">
      <t>ケイハツ</t>
    </rPh>
    <rPh sb="35" eb="37">
      <t>ジョウホウ</t>
    </rPh>
    <rPh sb="37" eb="39">
      <t>シュウシュウ</t>
    </rPh>
    <rPh sb="40" eb="42">
      <t>テイキョウ</t>
    </rPh>
    <rPh sb="42" eb="43">
      <t>ナラ</t>
    </rPh>
    <rPh sb="45" eb="47">
      <t>チョウサ</t>
    </rPh>
    <rPh sb="48" eb="50">
      <t>ケンキュウ</t>
    </rPh>
    <rPh sb="50" eb="51">
      <t>トウ</t>
    </rPh>
    <rPh sb="52" eb="54">
      <t>ジュタク</t>
    </rPh>
    <phoneticPr fontId="17"/>
  </si>
  <si>
    <t>平３．３．20</t>
    <rPh sb="0" eb="1">
      <t>ヒラ</t>
    </rPh>
    <phoneticPr fontId="1"/>
  </si>
  <si>
    <t>地方公務員安全衛生推進協会</t>
    <rPh sb="0" eb="2">
      <t>チホウ</t>
    </rPh>
    <rPh sb="2" eb="5">
      <t>コウムイン</t>
    </rPh>
    <rPh sb="5" eb="7">
      <t>アンゼン</t>
    </rPh>
    <rPh sb="7" eb="9">
      <t>エイセイ</t>
    </rPh>
    <rPh sb="9" eb="11">
      <t>スイシン</t>
    </rPh>
    <rPh sb="11" eb="13">
      <t>キョウカイ</t>
    </rPh>
    <phoneticPr fontId="17"/>
  </si>
  <si>
    <t>東京都港区赤坂8丁目5-26</t>
    <rPh sb="0" eb="3">
      <t>トウキョウト</t>
    </rPh>
    <rPh sb="3" eb="5">
      <t>ミナトク</t>
    </rPh>
    <rPh sb="5" eb="7">
      <t>アカサカ</t>
    </rPh>
    <rPh sb="8" eb="10">
      <t>チョウメ</t>
    </rPh>
    <phoneticPr fontId="17"/>
  </si>
  <si>
    <t>地方公務員等に係る生活設計、年金生活等に関する支援、調査研究、啓発並びに公務員の知識、経験を活かした地域づくり</t>
    <rPh sb="0" eb="2">
      <t>チホウ</t>
    </rPh>
    <rPh sb="2" eb="5">
      <t>コウムイン</t>
    </rPh>
    <rPh sb="5" eb="6">
      <t>トウ</t>
    </rPh>
    <rPh sb="7" eb="8">
      <t>カカ</t>
    </rPh>
    <rPh sb="9" eb="11">
      <t>セイカツ</t>
    </rPh>
    <rPh sb="11" eb="13">
      <t>セッケイ</t>
    </rPh>
    <rPh sb="14" eb="16">
      <t>ネンキン</t>
    </rPh>
    <rPh sb="16" eb="18">
      <t>セイカツ</t>
    </rPh>
    <rPh sb="18" eb="19">
      <t>トウ</t>
    </rPh>
    <rPh sb="20" eb="21">
      <t>カン</t>
    </rPh>
    <rPh sb="23" eb="25">
      <t>シエン</t>
    </rPh>
    <rPh sb="26" eb="28">
      <t>チョウサ</t>
    </rPh>
    <rPh sb="28" eb="30">
      <t>ケンキュウ</t>
    </rPh>
    <rPh sb="31" eb="33">
      <t>ケイハツ</t>
    </rPh>
    <rPh sb="33" eb="34">
      <t>ナラ</t>
    </rPh>
    <rPh sb="36" eb="39">
      <t>コウムイン</t>
    </rPh>
    <rPh sb="40" eb="42">
      <t>チシキ</t>
    </rPh>
    <rPh sb="43" eb="45">
      <t>ケイケン</t>
    </rPh>
    <rPh sb="46" eb="47">
      <t>イ</t>
    </rPh>
    <rPh sb="50" eb="52">
      <t>チイキ</t>
    </rPh>
    <phoneticPr fontId="17"/>
  </si>
  <si>
    <t>平２．２．８</t>
    <rPh sb="0" eb="1">
      <t>ヒラ</t>
    </rPh>
    <phoneticPr fontId="1"/>
  </si>
  <si>
    <t>地域社会ライフプラン協会</t>
    <rPh sb="0" eb="2">
      <t>チイキ</t>
    </rPh>
    <rPh sb="2" eb="4">
      <t>シャカイ</t>
    </rPh>
    <rPh sb="10" eb="12">
      <t>キョウカイ</t>
    </rPh>
    <phoneticPr fontId="17"/>
  </si>
  <si>
    <t>東京都港区新橋5-34-4</t>
    <rPh sb="0" eb="3">
      <t>トウキョウト</t>
    </rPh>
    <rPh sb="3" eb="5">
      <t>ミナトク</t>
    </rPh>
    <rPh sb="5" eb="7">
      <t>シンバシ</t>
    </rPh>
    <phoneticPr fontId="1"/>
  </si>
  <si>
    <t>グラウンドワークによる自然環境の保全・回復に関する調査研究並びに普及啓発等</t>
    <rPh sb="11" eb="13">
      <t>シゼン</t>
    </rPh>
    <rPh sb="13" eb="15">
      <t>カンキョウ</t>
    </rPh>
    <rPh sb="16" eb="18">
      <t>ホゼン</t>
    </rPh>
    <rPh sb="19" eb="21">
      <t>カイフク</t>
    </rPh>
    <rPh sb="22" eb="23">
      <t>カン</t>
    </rPh>
    <rPh sb="25" eb="27">
      <t>チョウサ</t>
    </rPh>
    <rPh sb="27" eb="29">
      <t>ケンキュウ</t>
    </rPh>
    <rPh sb="29" eb="30">
      <t>ナラ</t>
    </rPh>
    <rPh sb="32" eb="34">
      <t>フキュウ</t>
    </rPh>
    <rPh sb="34" eb="36">
      <t>ケイハツ</t>
    </rPh>
    <rPh sb="36" eb="37">
      <t>トウ</t>
    </rPh>
    <phoneticPr fontId="17"/>
  </si>
  <si>
    <t>平７．10．25</t>
    <rPh sb="0" eb="1">
      <t>ヒラ</t>
    </rPh>
    <phoneticPr fontId="1"/>
  </si>
  <si>
    <t>日本グラウンドワーク協会</t>
    <rPh sb="0" eb="2">
      <t>ニホン</t>
    </rPh>
    <phoneticPr fontId="17"/>
  </si>
  <si>
    <t>札幌市中央区南2条東1丁目</t>
  </si>
  <si>
    <t>世界各国から選抜した若手音楽家に対する世界最高水準の教育の実施及び発表、世界最高水準の音楽家の演奏会の開催、音楽教育の一般への公開やその他音楽普及に関する事業</t>
    <rPh sb="54" eb="56">
      <t>オンガク</t>
    </rPh>
    <rPh sb="56" eb="58">
      <t>キョウイク</t>
    </rPh>
    <rPh sb="59" eb="61">
      <t>イッパン</t>
    </rPh>
    <rPh sb="63" eb="65">
      <t>コウカイ</t>
    </rPh>
    <rPh sb="68" eb="69">
      <t>タ</t>
    </rPh>
    <rPh sb="69" eb="71">
      <t>オンガク</t>
    </rPh>
    <rPh sb="71" eb="73">
      <t>フキュウ</t>
    </rPh>
    <rPh sb="74" eb="75">
      <t>カン</t>
    </rPh>
    <rPh sb="77" eb="79">
      <t>ジギョウ</t>
    </rPh>
    <phoneticPr fontId="1"/>
  </si>
  <si>
    <t>平14．４．１</t>
  </si>
  <si>
    <t>パシフィック・ミュージック・フェスティバル組織委員会</t>
  </si>
  <si>
    <t>札幌市西区宮の沢1条1丁目</t>
  </si>
  <si>
    <t>生涯学習の普及振興に資する事業の実施、生涯学習センター及び青少年科学館の管理運営</t>
  </si>
  <si>
    <t>平11．４．１</t>
  </si>
  <si>
    <t>札幌市生涯学習振興財団</t>
  </si>
  <si>
    <t>札幌市豊平区羊ヶ丘1</t>
  </si>
  <si>
    <t>全天候型多目的施設及び敷地の管理運営</t>
  </si>
  <si>
    <t>平10．10．１</t>
  </si>
  <si>
    <t>札幌ドーム</t>
  </si>
  <si>
    <t>札幌市白石区南郷通6丁目北2-1</t>
    <phoneticPr fontId="1"/>
  </si>
  <si>
    <t>防災思想の啓発・広報・情報提供及び防火管理者の指導・講習会の開催並びに消防用設備等の性能検査、応急手当の普及啓発</t>
    <phoneticPr fontId="1"/>
  </si>
  <si>
    <t>札幌市防災協会</t>
  </si>
  <si>
    <t>札幌市中央区北1条西3丁目</t>
  </si>
  <si>
    <t>コンベンション等事業の札幌開催の推進及び地域経済の活性化・文化の向上・国際相互理解の増進に資する国際交流の促進</t>
    <phoneticPr fontId="1"/>
  </si>
  <si>
    <t>平３．７．31</t>
  </si>
  <si>
    <t>札幌国際プラザ</t>
  </si>
  <si>
    <t>札幌市東区丘珠町</t>
  </si>
  <si>
    <t>道内主要都市と札幌市を結ぶ道内航空網の拠点空港である丘珠空港のターミナルビルの管理運営</t>
  </si>
  <si>
    <t>運</t>
    <rPh sb="0" eb="1">
      <t>ウン</t>
    </rPh>
    <phoneticPr fontId="20"/>
  </si>
  <si>
    <t>平２．５．23</t>
  </si>
  <si>
    <t>札幌丘珠空港ビル</t>
  </si>
  <si>
    <t>札幌市中央区北1条東1丁目</t>
  </si>
  <si>
    <t>都市廃棄物の適正化、効率的な処理と資源化等に関する調査・研究・技術開発等、その成果の実現化</t>
    <phoneticPr fontId="1"/>
  </si>
  <si>
    <t>平２．４．１</t>
  </si>
  <si>
    <t>札幌市環境事業公社</t>
  </si>
  <si>
    <t>札幌市中央区大通西5丁目</t>
  </si>
  <si>
    <t>交通事業に対する啓発事業、便益増進及び市からの委託事業</t>
  </si>
  <si>
    <t>昭63．11．１</t>
  </si>
  <si>
    <t>札幌市交通事業振興公社</t>
  </si>
  <si>
    <t>札幌市白石区菊水1条3丁目</t>
    <rPh sb="0" eb="3">
      <t>サッポロシ</t>
    </rPh>
    <rPh sb="3" eb="6">
      <t>シロイシク</t>
    </rPh>
    <rPh sb="6" eb="8">
      <t>キクスイ</t>
    </rPh>
    <rPh sb="9" eb="10">
      <t>ジョウ</t>
    </rPh>
    <rPh sb="11" eb="13">
      <t>チョウメ</t>
    </rPh>
    <phoneticPr fontId="1"/>
  </si>
  <si>
    <t>冬季道路交通情報システム運用管理、気象情報提供、札幌市の情報基盤に属する情報システムの開発・運用管理、ＩＣカード（ＳＡＰＩＣＡ）事業、札幌市の基幹系情報システムの再構築事業</t>
    <rPh sb="0" eb="2">
      <t>トウキ</t>
    </rPh>
    <rPh sb="2" eb="4">
      <t>ドウロ</t>
    </rPh>
    <rPh sb="4" eb="6">
      <t>コウツウ</t>
    </rPh>
    <rPh sb="6" eb="8">
      <t>ジョウホウ</t>
    </rPh>
    <rPh sb="12" eb="14">
      <t>ウンヨウ</t>
    </rPh>
    <rPh sb="14" eb="16">
      <t>カンリ</t>
    </rPh>
    <rPh sb="17" eb="19">
      <t>キショウ</t>
    </rPh>
    <rPh sb="19" eb="21">
      <t>ジョウホウ</t>
    </rPh>
    <rPh sb="21" eb="23">
      <t>テイキョウ</t>
    </rPh>
    <rPh sb="24" eb="27">
      <t>サッポロシ</t>
    </rPh>
    <rPh sb="28" eb="30">
      <t>ジョウホウ</t>
    </rPh>
    <rPh sb="30" eb="32">
      <t>キバン</t>
    </rPh>
    <rPh sb="33" eb="34">
      <t>ゾク</t>
    </rPh>
    <rPh sb="36" eb="38">
      <t>ジョウホウ</t>
    </rPh>
    <rPh sb="43" eb="45">
      <t>カイハツ</t>
    </rPh>
    <rPh sb="46" eb="48">
      <t>ウンヨウ</t>
    </rPh>
    <rPh sb="48" eb="50">
      <t>カンリ</t>
    </rPh>
    <rPh sb="64" eb="66">
      <t>ジギョウ</t>
    </rPh>
    <rPh sb="67" eb="70">
      <t>サッポロシ</t>
    </rPh>
    <rPh sb="71" eb="73">
      <t>キカン</t>
    </rPh>
    <rPh sb="73" eb="74">
      <t>ケイ</t>
    </rPh>
    <rPh sb="74" eb="76">
      <t>ジョウホウ</t>
    </rPh>
    <rPh sb="81" eb="84">
      <t>サイコウチク</t>
    </rPh>
    <rPh sb="84" eb="86">
      <t>ジギョウ</t>
    </rPh>
    <phoneticPr fontId="1"/>
  </si>
  <si>
    <t>昭63．３．29</t>
    <rPh sb="0" eb="1">
      <t>ショウ</t>
    </rPh>
    <phoneticPr fontId="1"/>
  </si>
  <si>
    <t>札幌総合情報センター</t>
    <rPh sb="0" eb="2">
      <t>サッポロ</t>
    </rPh>
    <rPh sb="2" eb="4">
      <t>ソウゴウ</t>
    </rPh>
    <rPh sb="4" eb="6">
      <t>ジョウホウ</t>
    </rPh>
    <phoneticPr fontId="1"/>
  </si>
  <si>
    <t>札幌市北区北7条西1丁目</t>
  </si>
  <si>
    <t>冷温水による地域熱供給事業</t>
  </si>
  <si>
    <t>昭61．７．１</t>
  </si>
  <si>
    <t>札幌エネルギー供給公社</t>
  </si>
  <si>
    <t>札幌市白石区東札幌5条1丁目</t>
  </si>
  <si>
    <t>新たな産業の創出及び産業全体の活性化に資する人材育成、情報提供及び施設等の提供に関する事業、中小企業支援、情報通信技術に関する研究開発及び知識の普及啓発事業、産業振興関連施設の管理運営事業等</t>
    <rPh sb="0" eb="1">
      <t>アラ</t>
    </rPh>
    <rPh sb="3" eb="5">
      <t>サンギョウ</t>
    </rPh>
    <rPh sb="6" eb="8">
      <t>ソウシュツ</t>
    </rPh>
    <rPh sb="8" eb="9">
      <t>オヨ</t>
    </rPh>
    <rPh sb="10" eb="12">
      <t>サンギョウ</t>
    </rPh>
    <rPh sb="12" eb="14">
      <t>ゼンタイ</t>
    </rPh>
    <rPh sb="15" eb="17">
      <t>カッセイ</t>
    </rPh>
    <rPh sb="17" eb="18">
      <t>カ</t>
    </rPh>
    <rPh sb="19" eb="20">
      <t>シ</t>
    </rPh>
    <rPh sb="22" eb="24">
      <t>ジンザイ</t>
    </rPh>
    <rPh sb="24" eb="26">
      <t>イクセイ</t>
    </rPh>
    <rPh sb="27" eb="29">
      <t>ジョウホウ</t>
    </rPh>
    <rPh sb="29" eb="31">
      <t>テイキョウ</t>
    </rPh>
    <rPh sb="31" eb="32">
      <t>オヨ</t>
    </rPh>
    <rPh sb="33" eb="35">
      <t>シセツ</t>
    </rPh>
    <rPh sb="35" eb="36">
      <t>トウ</t>
    </rPh>
    <rPh sb="37" eb="39">
      <t>テイキョウ</t>
    </rPh>
    <rPh sb="40" eb="41">
      <t>カン</t>
    </rPh>
    <rPh sb="43" eb="45">
      <t>ジギョウ</t>
    </rPh>
    <rPh sb="46" eb="47">
      <t>チュウ</t>
    </rPh>
    <rPh sb="47" eb="48">
      <t>ショウ</t>
    </rPh>
    <rPh sb="48" eb="50">
      <t>キギョウ</t>
    </rPh>
    <rPh sb="50" eb="52">
      <t>シエン</t>
    </rPh>
    <rPh sb="53" eb="55">
      <t>ジョウホウ</t>
    </rPh>
    <rPh sb="55" eb="57">
      <t>ツウシン</t>
    </rPh>
    <rPh sb="57" eb="59">
      <t>ギジュツ</t>
    </rPh>
    <rPh sb="60" eb="61">
      <t>カン</t>
    </rPh>
    <rPh sb="63" eb="65">
      <t>ケンキュウ</t>
    </rPh>
    <rPh sb="65" eb="67">
      <t>カイハツ</t>
    </rPh>
    <rPh sb="67" eb="68">
      <t>オヨ</t>
    </rPh>
    <rPh sb="69" eb="71">
      <t>チシキ</t>
    </rPh>
    <rPh sb="72" eb="74">
      <t>フキュウ</t>
    </rPh>
    <rPh sb="74" eb="76">
      <t>ケイハツ</t>
    </rPh>
    <rPh sb="76" eb="78">
      <t>ジギョウ</t>
    </rPh>
    <rPh sb="79" eb="81">
      <t>サンギョウ</t>
    </rPh>
    <rPh sb="81" eb="83">
      <t>シンコウ</t>
    </rPh>
    <rPh sb="83" eb="85">
      <t>カンレン</t>
    </rPh>
    <rPh sb="85" eb="87">
      <t>シセツ</t>
    </rPh>
    <rPh sb="88" eb="90">
      <t>カンリ</t>
    </rPh>
    <rPh sb="90" eb="92">
      <t>ウンエイ</t>
    </rPh>
    <rPh sb="92" eb="94">
      <t>ジギョウ</t>
    </rPh>
    <rPh sb="94" eb="95">
      <t>トウ</t>
    </rPh>
    <phoneticPr fontId="17"/>
  </si>
  <si>
    <t>昭61．５．16</t>
  </si>
  <si>
    <t>さっぽろ産業振興財団</t>
  </si>
  <si>
    <t>札幌市職員の元気回復など福利厚生に関する事業及び市民の便益に資する売店・食堂等の経営に関する事業</t>
    <rPh sb="0" eb="3">
      <t>サッポロシ</t>
    </rPh>
    <rPh sb="3" eb="5">
      <t>ショクイン</t>
    </rPh>
    <rPh sb="6" eb="8">
      <t>ゲンキ</t>
    </rPh>
    <rPh sb="8" eb="10">
      <t>カイフク</t>
    </rPh>
    <rPh sb="12" eb="14">
      <t>フクリ</t>
    </rPh>
    <rPh sb="14" eb="16">
      <t>コウセイ</t>
    </rPh>
    <rPh sb="17" eb="18">
      <t>カン</t>
    </rPh>
    <rPh sb="20" eb="22">
      <t>ジギョウ</t>
    </rPh>
    <rPh sb="22" eb="23">
      <t>オヨ</t>
    </rPh>
    <rPh sb="24" eb="26">
      <t>シミン</t>
    </rPh>
    <rPh sb="27" eb="29">
      <t>ベンエキ</t>
    </rPh>
    <rPh sb="30" eb="31">
      <t>シ</t>
    </rPh>
    <rPh sb="33" eb="35">
      <t>バイテン</t>
    </rPh>
    <rPh sb="36" eb="38">
      <t>ショクドウ</t>
    </rPh>
    <rPh sb="38" eb="39">
      <t>トウ</t>
    </rPh>
    <rPh sb="40" eb="42">
      <t>ケイエイ</t>
    </rPh>
    <rPh sb="43" eb="44">
      <t>カン</t>
    </rPh>
    <rPh sb="46" eb="48">
      <t>ジギョウ</t>
    </rPh>
    <phoneticPr fontId="1"/>
  </si>
  <si>
    <t>昭61．４．１</t>
    <rPh sb="0" eb="1">
      <t>ショウ</t>
    </rPh>
    <phoneticPr fontId="1"/>
  </si>
  <si>
    <t>札幌市職員福利厚生会</t>
    <rPh sb="0" eb="3">
      <t>サッポロシ</t>
    </rPh>
    <rPh sb="3" eb="5">
      <t>ショクイン</t>
    </rPh>
    <rPh sb="5" eb="7">
      <t>フクリ</t>
    </rPh>
    <rPh sb="7" eb="9">
      <t>コウセイ</t>
    </rPh>
    <rPh sb="9" eb="10">
      <t>カイ</t>
    </rPh>
    <phoneticPr fontId="1"/>
  </si>
  <si>
    <t>札幌市南区芸術の森2丁目</t>
  </si>
  <si>
    <t>展覧会、鑑賞会等の主催または援助及び芸術文化に関する調査研究情報提供並びに芸術文化関係施設の管理</t>
  </si>
  <si>
    <t>昭61．４．１</t>
  </si>
  <si>
    <t>札幌市芸術文化財団</t>
  </si>
  <si>
    <t>札幌市北区北24条西5丁目</t>
  </si>
  <si>
    <t>札幌勤労者職業福祉センターの整備及び運営並びに勤労者の雇用促進、福祉の向上</t>
  </si>
  <si>
    <t>昭59．12．27</t>
  </si>
  <si>
    <t>札幌勤労者職業福祉センター</t>
  </si>
  <si>
    <t>都市緑化基金の造成、公園緑地の管理運営並びに都市緑化等に係る調査研究等</t>
    <rPh sb="34" eb="35">
      <t>トウ</t>
    </rPh>
    <phoneticPr fontId="1"/>
  </si>
  <si>
    <t>昭59．９．１</t>
  </si>
  <si>
    <t>札幌市公園緑化協会</t>
  </si>
  <si>
    <t>札幌市中央区中島公園1-5</t>
    <phoneticPr fontId="1"/>
  </si>
  <si>
    <t>スポーツの普及振興及び健康づくり活動の支援を図るための講習会・教室等の開催並びに、スポーツ及び健康づくりに関する指導者育成・調査研究</t>
    <phoneticPr fontId="1"/>
  </si>
  <si>
    <t>昭59．４．１</t>
  </si>
  <si>
    <t>さっぽろ健康スポーツ財団</t>
  </si>
  <si>
    <t>札幌市豊平区豊平6条3丁目</t>
  </si>
  <si>
    <t>下水汚泥及び道路廃材等都市廃棄物の資源化についての調査研究、資源化に関わる施設等の運転管理及び資源化製品の販売・流通促進</t>
    <phoneticPr fontId="1"/>
  </si>
  <si>
    <t>昭58．４．１</t>
  </si>
  <si>
    <t>札幌市下水道資源公社</t>
  </si>
  <si>
    <t>札幌市白石区流通センター4丁目</t>
  </si>
  <si>
    <t>見本市、展示会等の開催及び誘致事業並びに施設の管理業務</t>
    <rPh sb="0" eb="3">
      <t>ミホンイチ</t>
    </rPh>
    <rPh sb="4" eb="6">
      <t>テンジ</t>
    </rPh>
    <rPh sb="6" eb="7">
      <t>カイ</t>
    </rPh>
    <rPh sb="7" eb="8">
      <t>トウ</t>
    </rPh>
    <rPh sb="9" eb="11">
      <t>カイサイ</t>
    </rPh>
    <rPh sb="11" eb="12">
      <t>オヨ</t>
    </rPh>
    <rPh sb="13" eb="15">
      <t>ユウチ</t>
    </rPh>
    <rPh sb="15" eb="17">
      <t>ジギョウ</t>
    </rPh>
    <rPh sb="17" eb="18">
      <t>ナラ</t>
    </rPh>
    <rPh sb="20" eb="22">
      <t>シセツ</t>
    </rPh>
    <rPh sb="23" eb="25">
      <t>カンリ</t>
    </rPh>
    <rPh sb="25" eb="27">
      <t>ギョウム</t>
    </rPh>
    <phoneticPr fontId="17"/>
  </si>
  <si>
    <t>昭57．２．17</t>
  </si>
  <si>
    <t>札幌産業流通振興協会</t>
  </si>
  <si>
    <t>札幌市中央区北2条西2丁目</t>
    <rPh sb="0" eb="3">
      <t>サッポロシ</t>
    </rPh>
    <rPh sb="3" eb="6">
      <t>チュウオウク</t>
    </rPh>
    <rPh sb="6" eb="7">
      <t>キタ</t>
    </rPh>
    <rPh sb="8" eb="9">
      <t>ジョウ</t>
    </rPh>
    <rPh sb="9" eb="10">
      <t>ニシ</t>
    </rPh>
    <rPh sb="11" eb="13">
      <t>チョウメ</t>
    </rPh>
    <phoneticPr fontId="1"/>
  </si>
  <si>
    <t>札幌市立学校の給食に必要な物資の調達等及び学校給食の充実発展</t>
    <rPh sb="0" eb="3">
      <t>サッポロシ</t>
    </rPh>
    <rPh sb="3" eb="4">
      <t>リツ</t>
    </rPh>
    <rPh sb="4" eb="6">
      <t>ガッコウ</t>
    </rPh>
    <rPh sb="7" eb="9">
      <t>キュウショク</t>
    </rPh>
    <rPh sb="10" eb="12">
      <t>ヒツヨウ</t>
    </rPh>
    <rPh sb="13" eb="15">
      <t>ブッシ</t>
    </rPh>
    <rPh sb="16" eb="18">
      <t>チョウタツ</t>
    </rPh>
    <rPh sb="18" eb="19">
      <t>トウ</t>
    </rPh>
    <rPh sb="19" eb="20">
      <t>オヨ</t>
    </rPh>
    <rPh sb="21" eb="23">
      <t>ガッコウ</t>
    </rPh>
    <rPh sb="23" eb="25">
      <t>キュウショク</t>
    </rPh>
    <rPh sb="26" eb="28">
      <t>ジュウジツ</t>
    </rPh>
    <rPh sb="28" eb="30">
      <t>ハッテン</t>
    </rPh>
    <phoneticPr fontId="17"/>
  </si>
  <si>
    <t>教</t>
    <phoneticPr fontId="1"/>
  </si>
  <si>
    <t>昭56．８．25</t>
    <rPh sb="0" eb="1">
      <t>ショウ</t>
    </rPh>
    <phoneticPr fontId="1"/>
  </si>
  <si>
    <t>札幌市学校給食会</t>
    <rPh sb="0" eb="2">
      <t>サッポロ</t>
    </rPh>
    <rPh sb="2" eb="3">
      <t>シ</t>
    </rPh>
    <rPh sb="3" eb="5">
      <t>ガッコウ</t>
    </rPh>
    <rPh sb="5" eb="7">
      <t>キュウショク</t>
    </rPh>
    <rPh sb="7" eb="8">
      <t>カイ</t>
    </rPh>
    <phoneticPr fontId="1"/>
  </si>
  <si>
    <t>青少年及び女性のグループ活動の指導業務及び指導者の養成並びに若者支援総合センター等の管理業務</t>
    <rPh sb="30" eb="32">
      <t>ワカモノ</t>
    </rPh>
    <rPh sb="32" eb="34">
      <t>シエン</t>
    </rPh>
    <rPh sb="34" eb="36">
      <t>ソウゴウ</t>
    </rPh>
    <phoneticPr fontId="1"/>
  </si>
  <si>
    <t>昭55．４．１</t>
  </si>
  <si>
    <t>さっぽろ青少年女性活動協会</t>
    <phoneticPr fontId="1"/>
  </si>
  <si>
    <t>札幌市白石区流通センター7丁目</t>
  </si>
  <si>
    <t>花き卸売市場の管理運営及び花き関連商品売り場の管理運営</t>
  </si>
  <si>
    <t>昭55．２．18</t>
  </si>
  <si>
    <t>札幌花き地方卸売市場</t>
  </si>
  <si>
    <t>札幌市市民体育大会、その他スポーツ大会の開催及びスポーツ少年団の育成事業</t>
  </si>
  <si>
    <t>昭54．４．１</t>
  </si>
  <si>
    <t>札幌市体育協会</t>
  </si>
  <si>
    <t>札幌市東区北19条東5丁目</t>
  </si>
  <si>
    <t>水道事業に係る普及宣伝及び水道施設の維持管理等に関する事業</t>
    <rPh sb="0" eb="2">
      <t>スイドウ</t>
    </rPh>
    <rPh sb="2" eb="4">
      <t>ジギョウ</t>
    </rPh>
    <rPh sb="5" eb="6">
      <t>カカ</t>
    </rPh>
    <rPh sb="7" eb="9">
      <t>フキュウ</t>
    </rPh>
    <rPh sb="9" eb="11">
      <t>センデン</t>
    </rPh>
    <rPh sb="11" eb="12">
      <t>オヨ</t>
    </rPh>
    <rPh sb="13" eb="15">
      <t>スイドウ</t>
    </rPh>
    <rPh sb="15" eb="17">
      <t>シセツ</t>
    </rPh>
    <rPh sb="18" eb="20">
      <t>イジ</t>
    </rPh>
    <rPh sb="20" eb="23">
      <t>カンリトウ</t>
    </rPh>
    <rPh sb="24" eb="25">
      <t>カン</t>
    </rPh>
    <rPh sb="27" eb="29">
      <t>ジギョウ</t>
    </rPh>
    <phoneticPr fontId="1"/>
  </si>
  <si>
    <t>昭54．２．21</t>
  </si>
  <si>
    <t>札幌市水道サービス協会</t>
  </si>
  <si>
    <t>札幌市中央区北1条西2丁目</t>
  </si>
  <si>
    <t>市営住宅及び共同施設の補修、管理、家賃収納並びに公共建築物の保全</t>
  </si>
  <si>
    <t>昭52．10．27</t>
  </si>
  <si>
    <t>札幌市住宅管理公社</t>
  </si>
  <si>
    <t>札幌市内及びその近隣の中小企業に勤務する勤労者とその事業主等に対する福利共済事業及び退職金共済事業</t>
    <rPh sb="0" eb="2">
      <t>サッポロ</t>
    </rPh>
    <rPh sb="2" eb="4">
      <t>シナイ</t>
    </rPh>
    <rPh sb="4" eb="5">
      <t>オヨ</t>
    </rPh>
    <rPh sb="8" eb="10">
      <t>キンリン</t>
    </rPh>
    <rPh sb="11" eb="13">
      <t>チュウショウ</t>
    </rPh>
    <rPh sb="13" eb="15">
      <t>キギョウ</t>
    </rPh>
    <rPh sb="16" eb="18">
      <t>キンム</t>
    </rPh>
    <rPh sb="20" eb="23">
      <t>キンロウシャ</t>
    </rPh>
    <rPh sb="26" eb="30">
      <t>ジギョウヌシトウ</t>
    </rPh>
    <rPh sb="31" eb="32">
      <t>タイ</t>
    </rPh>
    <rPh sb="34" eb="36">
      <t>フクリ</t>
    </rPh>
    <rPh sb="36" eb="38">
      <t>キョウサイ</t>
    </rPh>
    <rPh sb="38" eb="40">
      <t>ジギョウ</t>
    </rPh>
    <phoneticPr fontId="17"/>
  </si>
  <si>
    <t>昭50．３．１</t>
  </si>
  <si>
    <t>札幌市中小企業共済センター</t>
  </si>
  <si>
    <t>札幌市厚別区厚別中央2条5丁目</t>
  </si>
  <si>
    <t>札幌副都心開発に関連する諸施設の建設・管理・賃貸・分譲・媒介及び経営</t>
    <phoneticPr fontId="1"/>
  </si>
  <si>
    <t>昭49．５．１</t>
  </si>
  <si>
    <t>札幌副都心開発公社</t>
  </si>
  <si>
    <t>札幌市南区定山渓937番地先</t>
    <rPh sb="0" eb="3">
      <t>サッポロシ</t>
    </rPh>
    <rPh sb="5" eb="8">
      <t>ジョウザンケイ</t>
    </rPh>
    <rPh sb="11" eb="13">
      <t>バンチ</t>
    </rPh>
    <rPh sb="13" eb="14">
      <t>サキ</t>
    </rPh>
    <phoneticPr fontId="1"/>
  </si>
  <si>
    <t>札幌国際スキー場の経営並びに豊平峡電気自動車・レストハウス及びていねプールの経営</t>
    <rPh sb="0" eb="2">
      <t>サッポロ</t>
    </rPh>
    <rPh sb="2" eb="4">
      <t>コクサイ</t>
    </rPh>
    <rPh sb="7" eb="8">
      <t>ジョウ</t>
    </rPh>
    <rPh sb="9" eb="11">
      <t>ケイエイ</t>
    </rPh>
    <rPh sb="11" eb="12">
      <t>ナラ</t>
    </rPh>
    <rPh sb="14" eb="17">
      <t>ホウヘイキョウ</t>
    </rPh>
    <rPh sb="17" eb="19">
      <t>デンキ</t>
    </rPh>
    <rPh sb="19" eb="22">
      <t>ジドウシャ</t>
    </rPh>
    <rPh sb="29" eb="30">
      <t>オヨ</t>
    </rPh>
    <rPh sb="38" eb="40">
      <t>ケイエイ</t>
    </rPh>
    <phoneticPr fontId="1"/>
  </si>
  <si>
    <t>昭48．６．28</t>
    <rPh sb="0" eb="1">
      <t>ショウ</t>
    </rPh>
    <phoneticPr fontId="1"/>
  </si>
  <si>
    <t>札幌リゾート開発公社</t>
    <rPh sb="0" eb="2">
      <t>サッポロ</t>
    </rPh>
    <rPh sb="6" eb="8">
      <t>カイハツ</t>
    </rPh>
    <rPh sb="8" eb="10">
      <t>コウシャ</t>
    </rPh>
    <phoneticPr fontId="1"/>
  </si>
  <si>
    <t>札幌市中央区南2条東1丁目</t>
    <rPh sb="0" eb="3">
      <t>サッポロシ</t>
    </rPh>
    <rPh sb="3" eb="6">
      <t>チュウオウク</t>
    </rPh>
    <phoneticPr fontId="1"/>
  </si>
  <si>
    <t>地下通路及びそれに付帯する店舗等の建設・管理・賃貸・駐車場業務・広告代理・各種案内業務</t>
    <rPh sb="0" eb="2">
      <t>チカ</t>
    </rPh>
    <rPh sb="2" eb="4">
      <t>ツウロ</t>
    </rPh>
    <rPh sb="4" eb="5">
      <t>オヨ</t>
    </rPh>
    <rPh sb="9" eb="11">
      <t>フタイ</t>
    </rPh>
    <rPh sb="13" eb="15">
      <t>テンポ</t>
    </rPh>
    <rPh sb="15" eb="16">
      <t>トウ</t>
    </rPh>
    <rPh sb="17" eb="19">
      <t>ケンセツ</t>
    </rPh>
    <rPh sb="20" eb="22">
      <t>カンリ</t>
    </rPh>
    <rPh sb="23" eb="25">
      <t>チンタイ</t>
    </rPh>
    <rPh sb="26" eb="29">
      <t>チュウシャジョウ</t>
    </rPh>
    <rPh sb="29" eb="31">
      <t>ギョウム</t>
    </rPh>
    <rPh sb="32" eb="34">
      <t>コウコク</t>
    </rPh>
    <rPh sb="34" eb="36">
      <t>ダイリ</t>
    </rPh>
    <rPh sb="37" eb="39">
      <t>カクシュ</t>
    </rPh>
    <rPh sb="39" eb="41">
      <t>アンナイ</t>
    </rPh>
    <rPh sb="41" eb="43">
      <t>ギョウム</t>
    </rPh>
    <phoneticPr fontId="1"/>
  </si>
  <si>
    <t>昭44．５．31</t>
    <rPh sb="0" eb="1">
      <t>ショウ</t>
    </rPh>
    <phoneticPr fontId="1"/>
  </si>
  <si>
    <t>札幌都市開発公社</t>
    <rPh sb="0" eb="2">
      <t>サッポロ</t>
    </rPh>
    <rPh sb="2" eb="4">
      <t>トシ</t>
    </rPh>
    <rPh sb="4" eb="6">
      <t>カイハツ</t>
    </rPh>
    <rPh sb="6" eb="8">
      <t>コウシャ</t>
    </rPh>
    <phoneticPr fontId="1"/>
  </si>
  <si>
    <t>札幌市東区北7条東2丁目</t>
    <rPh sb="0" eb="3">
      <t>サッポロシ</t>
    </rPh>
    <rPh sb="3" eb="5">
      <t>ヒガシク</t>
    </rPh>
    <rPh sb="7" eb="8">
      <t>ジョウ</t>
    </rPh>
    <rPh sb="8" eb="9">
      <t>ヒガシ</t>
    </rPh>
    <rPh sb="10" eb="12">
      <t>チョウメ</t>
    </rPh>
    <phoneticPr fontId="1"/>
  </si>
  <si>
    <t>冷温水及び蒸気による地域熱供給事業</t>
    <rPh sb="0" eb="3">
      <t>レイオンスイ</t>
    </rPh>
    <rPh sb="3" eb="4">
      <t>オヨ</t>
    </rPh>
    <rPh sb="5" eb="7">
      <t>ジョウキ</t>
    </rPh>
    <rPh sb="10" eb="12">
      <t>チイキ</t>
    </rPh>
    <rPh sb="12" eb="13">
      <t>ネツ</t>
    </rPh>
    <rPh sb="13" eb="15">
      <t>キョウキュウ</t>
    </rPh>
    <rPh sb="15" eb="17">
      <t>ジギョウ</t>
    </rPh>
    <phoneticPr fontId="1"/>
  </si>
  <si>
    <t>昭43．12．23</t>
    <rPh sb="0" eb="1">
      <t>ショウ</t>
    </rPh>
    <phoneticPr fontId="1"/>
  </si>
  <si>
    <t>北海道熱供給公社</t>
    <rPh sb="0" eb="2">
      <t>ホッカイ</t>
    </rPh>
    <rPh sb="2" eb="3">
      <t>ドウ</t>
    </rPh>
    <rPh sb="3" eb="6">
      <t>ネツキョウキュウ</t>
    </rPh>
    <rPh sb="6" eb="8">
      <t>コウシャ</t>
    </rPh>
    <phoneticPr fontId="1"/>
  </si>
  <si>
    <t>札幌市中央区北12条西23丁目</t>
  </si>
  <si>
    <t>観光施設等の運営及び市の委託を受けた事業の執行</t>
  </si>
  <si>
    <t>昭32．７．12</t>
  </si>
  <si>
    <t>札幌振興公社</t>
  </si>
  <si>
    <t>札幌市</t>
    <rPh sb="0" eb="3">
      <t>サッポロシ</t>
    </rPh>
    <phoneticPr fontId="1"/>
  </si>
  <si>
    <t>所　　　在　　　地</t>
    <rPh sb="0" eb="1">
      <t>トコロ</t>
    </rPh>
    <rPh sb="4" eb="5">
      <t>ザイ</t>
    </rPh>
    <rPh sb="8" eb="9">
      <t>チ</t>
    </rPh>
    <phoneticPr fontId="1"/>
  </si>
  <si>
    <t>主　　要　　業　　務</t>
    <rPh sb="0" eb="1">
      <t>シュ</t>
    </rPh>
    <rPh sb="3" eb="4">
      <t>ヨウ</t>
    </rPh>
    <rPh sb="6" eb="7">
      <t>ギョウ</t>
    </rPh>
    <rPh sb="9" eb="10">
      <t>ム</t>
    </rPh>
    <phoneticPr fontId="1"/>
  </si>
  <si>
    <t>業務分類</t>
    <rPh sb="0" eb="2">
      <t>ギョウム</t>
    </rPh>
    <rPh sb="2" eb="4">
      <t>ブンルイ</t>
    </rPh>
    <phoneticPr fontId="1"/>
  </si>
  <si>
    <t>設　立
年月日</t>
    <rPh sb="0" eb="1">
      <t>セツ</t>
    </rPh>
    <rPh sb="2" eb="3">
      <t>リツ</t>
    </rPh>
    <rPh sb="4" eb="7">
      <t>ネンガッピ</t>
    </rPh>
    <phoneticPr fontId="1"/>
  </si>
  <si>
    <t>法人の
形態</t>
    <rPh sb="0" eb="2">
      <t>ホウジン</t>
    </rPh>
    <rPh sb="4" eb="6">
      <t>ケイタイ</t>
    </rPh>
    <phoneticPr fontId="1"/>
  </si>
  <si>
    <t>出資割合
（％）</t>
    <phoneticPr fontId="1"/>
  </si>
  <si>
    <t>出資金の額
（百万円）</t>
    <phoneticPr fontId="1"/>
  </si>
  <si>
    <t>法　　　　　　　人　　　　　　　名</t>
    <rPh sb="0" eb="1">
      <t>ホウ</t>
    </rPh>
    <rPh sb="8" eb="9">
      <t>ジン</t>
    </rPh>
    <rPh sb="16" eb="17">
      <t>メイ</t>
    </rPh>
    <phoneticPr fontId="1"/>
  </si>
  <si>
    <t>市町村名</t>
    <rPh sb="0" eb="2">
      <t>シチョウ</t>
    </rPh>
    <rPh sb="2" eb="4">
      <t>ソンメイ</t>
    </rPh>
    <phoneticPr fontId="1"/>
  </si>
  <si>
    <t xml:space="preserve">                    「公」…公害自然環境保全関係、「他」…その他</t>
  </si>
  <si>
    <t>（平成30年４月１日現在）</t>
    <phoneticPr fontId="1"/>
  </si>
  <si>
    <t>（3）　民法法人・商法法人の設立状況</t>
    <rPh sb="4" eb="6">
      <t>ミンポウ</t>
    </rPh>
    <rPh sb="6" eb="8">
      <t>ホウジン</t>
    </rPh>
    <rPh sb="9" eb="11">
      <t>ショウホウ</t>
    </rPh>
    <rPh sb="11" eb="13">
      <t>ホウジン</t>
    </rPh>
    <rPh sb="14" eb="16">
      <t>セツリツ</t>
    </rPh>
    <rPh sb="16" eb="18">
      <t>ジョウキョウ</t>
    </rPh>
    <phoneticPr fontId="1"/>
  </si>
  <si>
    <t xml:space="preserve">                    「社」…社会福祉衛生関係、「運」…運輸道路関係、「教」…教育文化関係、</t>
  </si>
  <si>
    <t xml:space="preserve">                    「観」…観光レジャー関係、「農」…農林水産関係、「商」…商工関係、</t>
  </si>
  <si>
    <t xml:space="preserve">          業務分類：「地」…地域開発都市開発関係、「住」…住宅都市サービス関係、</t>
  </si>
  <si>
    <t>　　　　　　　　　　「株」…株式会社、「有」…有限会社</t>
    <phoneticPr fontId="1"/>
  </si>
  <si>
    <t>【凡例】法人の形態：「財」…一般財団法人・公益財団法人、「社」…一般社団法人・公益社団法人</t>
    <rPh sb="14" eb="16">
      <t>イッパン</t>
    </rPh>
    <rPh sb="21" eb="23">
      <t>コウエキ</t>
    </rPh>
    <rPh sb="23" eb="25">
      <t>ザイダン</t>
    </rPh>
    <rPh sb="25" eb="27">
      <t>ホウジン</t>
    </rPh>
    <rPh sb="32" eb="34">
      <t>イッパン</t>
    </rPh>
    <rPh sb="39" eb="41">
      <t>コウエキ</t>
    </rPh>
    <rPh sb="41" eb="43">
      <t>シャダン</t>
    </rPh>
    <rPh sb="43" eb="45">
      <t>ホウジン</t>
    </rPh>
    <phoneticPr fontId="1"/>
  </si>
  <si>
    <t xml:space="preserve">    </t>
    <phoneticPr fontId="1"/>
  </si>
  <si>
    <t>.</t>
  </si>
  <si>
    <t>昭</t>
  </si>
  <si>
    <t>音更町</t>
    <rPh sb="0" eb="2">
      <t>オトフケ</t>
    </rPh>
    <rPh sb="2" eb="3">
      <t>マチ</t>
    </rPh>
    <phoneticPr fontId="1"/>
  </si>
  <si>
    <t>蘭越町</t>
    <rPh sb="0" eb="2">
      <t>ランコシ</t>
    </rPh>
    <rPh sb="2" eb="3">
      <t>マチ</t>
    </rPh>
    <phoneticPr fontId="1"/>
  </si>
  <si>
    <t>斜里町</t>
    <rPh sb="0" eb="2">
      <t>シャリ</t>
    </rPh>
    <rPh sb="2" eb="3">
      <t>マチ</t>
    </rPh>
    <phoneticPr fontId="1"/>
  </si>
  <si>
    <t>雨竜町</t>
    <rPh sb="0" eb="2">
      <t>ウリュウ</t>
    </rPh>
    <rPh sb="2" eb="3">
      <t>マチ</t>
    </rPh>
    <phoneticPr fontId="1"/>
  </si>
  <si>
    <t>和寒町</t>
    <rPh sb="0" eb="2">
      <t>ワッサム</t>
    </rPh>
    <rPh sb="2" eb="3">
      <t>マチ</t>
    </rPh>
    <phoneticPr fontId="1"/>
  </si>
  <si>
    <t>浦臼町</t>
    <rPh sb="0" eb="2">
      <t>ウラウス</t>
    </rPh>
    <rPh sb="2" eb="3">
      <t>マチ</t>
    </rPh>
    <phoneticPr fontId="1"/>
  </si>
  <si>
    <t>美瑛町</t>
  </si>
  <si>
    <t>北広島市</t>
    <rPh sb="0" eb="3">
      <t>キタヒロシマ</t>
    </rPh>
    <rPh sb="3" eb="4">
      <t>シ</t>
    </rPh>
    <phoneticPr fontId="1"/>
  </si>
  <si>
    <t>東川町</t>
    <rPh sb="0" eb="2">
      <t>ヒガシカワ</t>
    </rPh>
    <rPh sb="2" eb="3">
      <t>マチ</t>
    </rPh>
    <phoneticPr fontId="1"/>
  </si>
  <si>
    <t>当麻町</t>
    <rPh sb="0" eb="2">
      <t>トウアサ</t>
    </rPh>
    <rPh sb="2" eb="3">
      <t>マチ</t>
    </rPh>
    <phoneticPr fontId="1"/>
  </si>
  <si>
    <t>砂川市</t>
    <rPh sb="0" eb="2">
      <t>スナガワ</t>
    </rPh>
    <rPh sb="2" eb="3">
      <t>シ</t>
    </rPh>
    <phoneticPr fontId="1"/>
  </si>
  <si>
    <t>東神楽町</t>
    <rPh sb="0" eb="3">
      <t>ヒガシカグラ</t>
    </rPh>
    <rPh sb="3" eb="4">
      <t>マチ</t>
    </rPh>
    <phoneticPr fontId="1"/>
  </si>
  <si>
    <t>根室市</t>
    <rPh sb="0" eb="2">
      <t>ネムロ</t>
    </rPh>
    <rPh sb="2" eb="3">
      <t>シ</t>
    </rPh>
    <phoneticPr fontId="1"/>
  </si>
  <si>
    <t>鷹栖町</t>
    <rPh sb="0" eb="2">
      <t>タカス</t>
    </rPh>
    <rPh sb="2" eb="3">
      <t>マチ</t>
    </rPh>
    <phoneticPr fontId="1"/>
  </si>
  <si>
    <t>三笠市</t>
    <rPh sb="0" eb="2">
      <t>ミカサ</t>
    </rPh>
    <rPh sb="2" eb="3">
      <t>シ</t>
    </rPh>
    <phoneticPr fontId="1"/>
  </si>
  <si>
    <t>江差町</t>
    <rPh sb="0" eb="2">
      <t>エサシ</t>
    </rPh>
    <rPh sb="2" eb="3">
      <t>マチ</t>
    </rPh>
    <phoneticPr fontId="1"/>
  </si>
  <si>
    <t>留萌市</t>
    <rPh sb="0" eb="2">
      <t>ルモイ</t>
    </rPh>
    <rPh sb="2" eb="3">
      <t>シ</t>
    </rPh>
    <phoneticPr fontId="1"/>
  </si>
  <si>
    <t>浦河町</t>
    <rPh sb="0" eb="2">
      <t>ウラカワ</t>
    </rPh>
    <rPh sb="2" eb="3">
      <t>マチ</t>
    </rPh>
    <phoneticPr fontId="1"/>
  </si>
  <si>
    <t>日高町</t>
    <rPh sb="0" eb="2">
      <t>ヒダカ</t>
    </rPh>
    <rPh sb="2" eb="3">
      <t>マチ</t>
    </rPh>
    <phoneticPr fontId="1"/>
  </si>
  <si>
    <t>岩見沢市</t>
    <rPh sb="0" eb="3">
      <t>イワミザワ</t>
    </rPh>
    <rPh sb="3" eb="4">
      <t>シ</t>
    </rPh>
    <phoneticPr fontId="1"/>
  </si>
  <si>
    <t>厚真町</t>
    <rPh sb="0" eb="2">
      <t>アツマ</t>
    </rPh>
    <rPh sb="2" eb="3">
      <t>マチ</t>
    </rPh>
    <phoneticPr fontId="1"/>
  </si>
  <si>
    <t>北見市</t>
    <rPh sb="0" eb="2">
      <t>キタミ</t>
    </rPh>
    <rPh sb="2" eb="3">
      <t>シ</t>
    </rPh>
    <phoneticPr fontId="1"/>
  </si>
  <si>
    <t>本別町</t>
    <rPh sb="0" eb="2">
      <t>ホンベツ</t>
    </rPh>
    <rPh sb="2" eb="3">
      <t>マチ</t>
    </rPh>
    <phoneticPr fontId="1"/>
  </si>
  <si>
    <t>倶知安町</t>
    <rPh sb="0" eb="3">
      <t>クッチャン</t>
    </rPh>
    <rPh sb="3" eb="4">
      <t>マチ</t>
    </rPh>
    <phoneticPr fontId="1"/>
  </si>
  <si>
    <t>幕別町</t>
    <rPh sb="0" eb="2">
      <t>マクベツ</t>
    </rPh>
    <rPh sb="2" eb="3">
      <t>マチ</t>
    </rPh>
    <phoneticPr fontId="1"/>
  </si>
  <si>
    <t>ニセコ町</t>
    <rPh sb="3" eb="4">
      <t>マチ</t>
    </rPh>
    <phoneticPr fontId="1"/>
  </si>
  <si>
    <t>函館市</t>
    <rPh sb="0" eb="2">
      <t>ハコダテ</t>
    </rPh>
    <rPh sb="2" eb="3">
      <t>シ</t>
    </rPh>
    <phoneticPr fontId="1"/>
  </si>
  <si>
    <t>設立年月日</t>
    <rPh sb="0" eb="2">
      <t>セツリツ</t>
    </rPh>
    <rPh sb="2" eb="5">
      <t>ネンガッピ</t>
    </rPh>
    <phoneticPr fontId="1"/>
  </si>
  <si>
    <t xml:space="preserve"> (平成30年４月１日現在)</t>
    <phoneticPr fontId="1"/>
  </si>
  <si>
    <t>○現存団体：30</t>
    <rPh sb="1" eb="3">
      <t>ゲンゾン</t>
    </rPh>
    <rPh sb="3" eb="5">
      <t>ダンタイ</t>
    </rPh>
    <phoneticPr fontId="1"/>
  </si>
  <si>
    <t>（４）　土地開発公社の設立と解散の状況</t>
    <rPh sb="4" eb="6">
      <t>トチ</t>
    </rPh>
    <rPh sb="6" eb="8">
      <t>カイハツ</t>
    </rPh>
    <rPh sb="8" eb="10">
      <t>コウシャ</t>
    </rPh>
    <rPh sb="11" eb="13">
      <t>セツリツ</t>
    </rPh>
    <rPh sb="14" eb="16">
      <t>カイサン</t>
    </rPh>
    <rPh sb="17" eb="19">
      <t>ジョウキョウ</t>
    </rPh>
    <phoneticPr fontId="1"/>
  </si>
  <si>
    <t>平</t>
  </si>
  <si>
    <t>*東藻琴村</t>
    <rPh sb="1" eb="5">
      <t>ヒガシモコトムラ</t>
    </rPh>
    <phoneticPr fontId="1"/>
  </si>
  <si>
    <t>中標津町</t>
    <rPh sb="0" eb="3">
      <t>ナカシベツ</t>
    </rPh>
    <rPh sb="3" eb="4">
      <t>マチ</t>
    </rPh>
    <phoneticPr fontId="1"/>
  </si>
  <si>
    <t>.</t>
    <phoneticPr fontId="1"/>
  </si>
  <si>
    <t>平</t>
    <rPh sb="0" eb="1">
      <t>ヘイ</t>
    </rPh>
    <phoneticPr fontId="1"/>
  </si>
  <si>
    <t>大空町</t>
    <rPh sb="0" eb="1">
      <t>オオ</t>
    </rPh>
    <rPh sb="1" eb="2">
      <t>ソラ</t>
    </rPh>
    <rPh sb="2" eb="3">
      <t>マチ</t>
    </rPh>
    <phoneticPr fontId="1"/>
  </si>
  <si>
    <t>別海町</t>
    <rPh sb="0" eb="2">
      <t>ベッカイ</t>
    </rPh>
    <rPh sb="2" eb="3">
      <t>マチ</t>
    </rPh>
    <phoneticPr fontId="1"/>
  </si>
  <si>
    <t>雄武町</t>
    <rPh sb="0" eb="2">
      <t>オウム</t>
    </rPh>
    <rPh sb="2" eb="3">
      <t>マチ</t>
    </rPh>
    <phoneticPr fontId="1"/>
  </si>
  <si>
    <t>*音別町</t>
    <rPh sb="1" eb="3">
      <t>オンベツ</t>
    </rPh>
    <rPh sb="3" eb="4">
      <t>チョウ</t>
    </rPh>
    <phoneticPr fontId="1"/>
  </si>
  <si>
    <t>興部町</t>
    <rPh sb="0" eb="2">
      <t>オコッペ</t>
    </rPh>
    <rPh sb="2" eb="3">
      <t>マチ</t>
    </rPh>
    <phoneticPr fontId="1"/>
  </si>
  <si>
    <t>*阿寒町</t>
    <rPh sb="1" eb="4">
      <t>アカンチョウ</t>
    </rPh>
    <phoneticPr fontId="1"/>
  </si>
  <si>
    <t>湧別町</t>
    <rPh sb="0" eb="2">
      <t>ユウベツ</t>
    </rPh>
    <rPh sb="2" eb="3">
      <t>マチ</t>
    </rPh>
    <phoneticPr fontId="1"/>
  </si>
  <si>
    <t>弟子屈町</t>
    <rPh sb="0" eb="3">
      <t>テシカガ</t>
    </rPh>
    <rPh sb="3" eb="4">
      <t>マチ</t>
    </rPh>
    <phoneticPr fontId="1"/>
  </si>
  <si>
    <t>浜中町</t>
    <rPh sb="0" eb="2">
      <t>ハマナカ</t>
    </rPh>
    <rPh sb="2" eb="3">
      <t>マチ</t>
    </rPh>
    <phoneticPr fontId="1"/>
  </si>
  <si>
    <t>訓子府町</t>
    <rPh sb="0" eb="3">
      <t>クンネップ</t>
    </rPh>
    <rPh sb="3" eb="4">
      <t>マチ</t>
    </rPh>
    <phoneticPr fontId="1"/>
  </si>
  <si>
    <t>厚岸町</t>
    <rPh sb="0" eb="2">
      <t>アツキシ</t>
    </rPh>
    <rPh sb="2" eb="3">
      <t>マチ</t>
    </rPh>
    <phoneticPr fontId="1"/>
  </si>
  <si>
    <t>清里町</t>
    <rPh sb="0" eb="2">
      <t>キヨサト</t>
    </rPh>
    <rPh sb="2" eb="3">
      <t>マチ</t>
    </rPh>
    <phoneticPr fontId="1"/>
  </si>
  <si>
    <t>釧路町</t>
    <rPh sb="0" eb="2">
      <t>クシロ</t>
    </rPh>
    <rPh sb="2" eb="3">
      <t>マチ</t>
    </rPh>
    <phoneticPr fontId="1"/>
  </si>
  <si>
    <t>津別町</t>
    <rPh sb="0" eb="2">
      <t>ツベツ</t>
    </rPh>
    <rPh sb="2" eb="3">
      <t>マチ</t>
    </rPh>
    <phoneticPr fontId="1"/>
  </si>
  <si>
    <t>*忠類村</t>
    <rPh sb="1" eb="3">
      <t>チュウルイ</t>
    </rPh>
    <rPh sb="3" eb="4">
      <t>ムラ</t>
    </rPh>
    <phoneticPr fontId="1"/>
  </si>
  <si>
    <t>美幌町</t>
    <rPh sb="0" eb="2">
      <t>ビホロ</t>
    </rPh>
    <rPh sb="2" eb="3">
      <t>マチ</t>
    </rPh>
    <phoneticPr fontId="1"/>
  </si>
  <si>
    <t>浦幌町</t>
    <rPh sb="0" eb="2">
      <t>ウラホロ</t>
    </rPh>
    <rPh sb="2" eb="3">
      <t>マチ</t>
    </rPh>
    <phoneticPr fontId="1"/>
  </si>
  <si>
    <t>*歌登町</t>
    <rPh sb="1" eb="4">
      <t>ウタノボリチョウ</t>
    </rPh>
    <phoneticPr fontId="1"/>
  </si>
  <si>
    <t>陸別町</t>
    <rPh sb="0" eb="2">
      <t>リクベツ</t>
    </rPh>
    <rPh sb="2" eb="3">
      <t>マチ</t>
    </rPh>
    <phoneticPr fontId="1"/>
  </si>
  <si>
    <t>枝幸町</t>
    <rPh sb="0" eb="2">
      <t>エサシ</t>
    </rPh>
    <rPh sb="2" eb="3">
      <t>マチ</t>
    </rPh>
    <phoneticPr fontId="1"/>
  </si>
  <si>
    <t>足寄町</t>
    <rPh sb="0" eb="2">
      <t>アショロ</t>
    </rPh>
    <rPh sb="2" eb="3">
      <t>マチ</t>
    </rPh>
    <phoneticPr fontId="1"/>
  </si>
  <si>
    <t>浜頓別町</t>
    <rPh sb="0" eb="3">
      <t>ハマトンベツ</t>
    </rPh>
    <rPh sb="3" eb="4">
      <t>マチ</t>
    </rPh>
    <phoneticPr fontId="1"/>
  </si>
  <si>
    <t>豊頃町</t>
    <rPh sb="0" eb="2">
      <t>トヨコロ</t>
    </rPh>
    <rPh sb="2" eb="3">
      <t>マチ</t>
    </rPh>
    <phoneticPr fontId="1"/>
  </si>
  <si>
    <t>天塩町</t>
    <rPh sb="0" eb="2">
      <t>テシオ</t>
    </rPh>
    <rPh sb="2" eb="3">
      <t>マチ</t>
    </rPh>
    <phoneticPr fontId="1"/>
  </si>
  <si>
    <t>池田町</t>
    <rPh sb="0" eb="2">
      <t>イケダ</t>
    </rPh>
    <rPh sb="2" eb="3">
      <t>マチ</t>
    </rPh>
    <phoneticPr fontId="1"/>
  </si>
  <si>
    <t>羽幌町</t>
    <rPh sb="0" eb="2">
      <t>ハボロ</t>
    </rPh>
    <rPh sb="2" eb="3">
      <t>マチ</t>
    </rPh>
    <phoneticPr fontId="1"/>
  </si>
  <si>
    <t>広尾町</t>
    <rPh sb="0" eb="2">
      <t>ヒロオ</t>
    </rPh>
    <rPh sb="2" eb="3">
      <t>マチ</t>
    </rPh>
    <phoneticPr fontId="1"/>
  </si>
  <si>
    <t>苫前町</t>
    <rPh sb="0" eb="2">
      <t>トママエ</t>
    </rPh>
    <rPh sb="2" eb="3">
      <t>マチ</t>
    </rPh>
    <phoneticPr fontId="1"/>
  </si>
  <si>
    <t>大樹町</t>
    <rPh sb="0" eb="2">
      <t>タイキ</t>
    </rPh>
    <rPh sb="2" eb="3">
      <t>マチ</t>
    </rPh>
    <phoneticPr fontId="1"/>
  </si>
  <si>
    <t>小平町</t>
    <rPh sb="0" eb="2">
      <t>オビラ</t>
    </rPh>
    <rPh sb="2" eb="3">
      <t>マチ</t>
    </rPh>
    <phoneticPr fontId="1"/>
  </si>
  <si>
    <t>平</t>
    <phoneticPr fontId="1"/>
  </si>
  <si>
    <t>増毛町</t>
    <rPh sb="0" eb="2">
      <t>マシケ</t>
    </rPh>
    <rPh sb="2" eb="3">
      <t>マチ</t>
    </rPh>
    <phoneticPr fontId="1"/>
  </si>
  <si>
    <t>中札内村</t>
    <rPh sb="0" eb="4">
      <t>ナカサツナイムラ</t>
    </rPh>
    <phoneticPr fontId="1"/>
  </si>
  <si>
    <t>*風連町</t>
    <rPh sb="1" eb="4">
      <t>フウレンチョウ</t>
    </rPh>
    <phoneticPr fontId="1"/>
  </si>
  <si>
    <t>芽室町</t>
    <rPh sb="0" eb="2">
      <t>メムロ</t>
    </rPh>
    <rPh sb="2" eb="3">
      <t>マチ</t>
    </rPh>
    <phoneticPr fontId="1"/>
  </si>
  <si>
    <t>中川町</t>
    <rPh sb="0" eb="2">
      <t>ナカガワ</t>
    </rPh>
    <rPh sb="2" eb="3">
      <t>マチ</t>
    </rPh>
    <phoneticPr fontId="1"/>
  </si>
  <si>
    <t>清水町</t>
    <rPh sb="0" eb="2">
      <t>シミズ</t>
    </rPh>
    <rPh sb="2" eb="3">
      <t>マチ</t>
    </rPh>
    <phoneticPr fontId="1"/>
  </si>
  <si>
    <t>下川町</t>
    <rPh sb="0" eb="2">
      <t>シモカワ</t>
    </rPh>
    <rPh sb="2" eb="3">
      <t>マチ</t>
    </rPh>
    <phoneticPr fontId="1"/>
  </si>
  <si>
    <t>新得町</t>
    <rPh sb="0" eb="2">
      <t>シントク</t>
    </rPh>
    <rPh sb="2" eb="3">
      <t>マチ</t>
    </rPh>
    <phoneticPr fontId="1"/>
  </si>
  <si>
    <t>剣淵町</t>
    <rPh sb="0" eb="2">
      <t>ケンブチ</t>
    </rPh>
    <rPh sb="2" eb="3">
      <t>マチ</t>
    </rPh>
    <phoneticPr fontId="1"/>
  </si>
  <si>
    <t>鹿追町</t>
    <rPh sb="0" eb="2">
      <t>シカオイ</t>
    </rPh>
    <rPh sb="2" eb="3">
      <t>マチ</t>
    </rPh>
    <phoneticPr fontId="1"/>
  </si>
  <si>
    <t>占冠村</t>
    <rPh sb="0" eb="3">
      <t>シムカップムラ</t>
    </rPh>
    <phoneticPr fontId="1"/>
  </si>
  <si>
    <t>上士幌町</t>
    <rPh sb="0" eb="1">
      <t>ウエ</t>
    </rPh>
    <rPh sb="1" eb="3">
      <t>シホロ</t>
    </rPh>
    <rPh sb="3" eb="4">
      <t>マチ</t>
    </rPh>
    <phoneticPr fontId="1"/>
  </si>
  <si>
    <t>.</t>
    <phoneticPr fontId="1"/>
  </si>
  <si>
    <t>中富良野町</t>
    <rPh sb="0" eb="4">
      <t>ナカフラノ</t>
    </rPh>
    <rPh sb="4" eb="5">
      <t>マチ</t>
    </rPh>
    <phoneticPr fontId="1"/>
  </si>
  <si>
    <t>士幌町</t>
    <rPh sb="0" eb="2">
      <t>シホロ</t>
    </rPh>
    <rPh sb="2" eb="3">
      <t>マチ</t>
    </rPh>
    <phoneticPr fontId="1"/>
  </si>
  <si>
    <t>上富良野町</t>
    <rPh sb="0" eb="4">
      <t>カミフラノ</t>
    </rPh>
    <rPh sb="4" eb="5">
      <t>マチ</t>
    </rPh>
    <phoneticPr fontId="1"/>
  </si>
  <si>
    <t>*丸瀬布町</t>
    <rPh sb="1" eb="5">
      <t>マルセップチョウ</t>
    </rPh>
    <phoneticPr fontId="1"/>
  </si>
  <si>
    <t>上川町</t>
    <rPh sb="0" eb="2">
      <t>カミカワ</t>
    </rPh>
    <rPh sb="2" eb="3">
      <t>マチ</t>
    </rPh>
    <phoneticPr fontId="1"/>
  </si>
  <si>
    <t>*常呂町</t>
    <rPh sb="1" eb="4">
      <t>トコロチョウ</t>
    </rPh>
    <phoneticPr fontId="1"/>
  </si>
  <si>
    <t>愛別町</t>
    <rPh sb="0" eb="2">
      <t>アイベツ</t>
    </rPh>
    <rPh sb="2" eb="3">
      <t>マチ</t>
    </rPh>
    <phoneticPr fontId="1"/>
  </si>
  <si>
    <t>*留辺蘂町</t>
    <rPh sb="1" eb="5">
      <t>ルベシベチョウ</t>
    </rPh>
    <phoneticPr fontId="1"/>
  </si>
  <si>
    <t>せたな町</t>
    <rPh sb="3" eb="4">
      <t>マチ</t>
    </rPh>
    <phoneticPr fontId="1"/>
  </si>
  <si>
    <t>*端野町</t>
    <rPh sb="1" eb="3">
      <t>タンノ</t>
    </rPh>
    <rPh sb="3" eb="4">
      <t>チョウ</t>
    </rPh>
    <phoneticPr fontId="1"/>
  </si>
  <si>
    <t>今金町</t>
    <rPh sb="0" eb="2">
      <t>イマガネ</t>
    </rPh>
    <rPh sb="2" eb="3">
      <t>マチ</t>
    </rPh>
    <phoneticPr fontId="1"/>
  </si>
  <si>
    <t>解散登記年月日</t>
    <rPh sb="0" eb="2">
      <t>カイサン</t>
    </rPh>
    <rPh sb="2" eb="4">
      <t>トウキ</t>
    </rPh>
    <rPh sb="4" eb="7">
      <t>ネンガッピ</t>
    </rPh>
    <phoneticPr fontId="1"/>
  </si>
  <si>
    <t>* 栗沢町</t>
    <rPh sb="2" eb="5">
      <t>クリサワチョウ</t>
    </rPh>
    <phoneticPr fontId="1"/>
  </si>
  <si>
    <t>* 厚田村</t>
    <rPh sb="2" eb="5">
      <t>アツタムラ</t>
    </rPh>
    <phoneticPr fontId="1"/>
  </si>
  <si>
    <t>* 大成町</t>
    <rPh sb="2" eb="5">
      <t>タイセイチョウ</t>
    </rPh>
    <phoneticPr fontId="1"/>
  </si>
  <si>
    <t>新篠津村</t>
    <rPh sb="0" eb="4">
      <t>シンシノツムラ</t>
    </rPh>
    <phoneticPr fontId="1"/>
  </si>
  <si>
    <t>乙部町</t>
    <rPh sb="0" eb="2">
      <t>オトベ</t>
    </rPh>
    <rPh sb="2" eb="3">
      <t>マチ</t>
    </rPh>
    <phoneticPr fontId="1"/>
  </si>
  <si>
    <t>当別町</t>
    <rPh sb="0" eb="3">
      <t>トウベツチョウ</t>
    </rPh>
    <phoneticPr fontId="1"/>
  </si>
  <si>
    <t>上ノ国町</t>
    <rPh sb="0" eb="1">
      <t>ウエ</t>
    </rPh>
    <rPh sb="2" eb="3">
      <t>クニ</t>
    </rPh>
    <rPh sb="3" eb="4">
      <t>マチ</t>
    </rPh>
    <phoneticPr fontId="1"/>
  </si>
  <si>
    <t>沼田町</t>
    <rPh sb="0" eb="2">
      <t>ヌマタ</t>
    </rPh>
    <rPh sb="2" eb="3">
      <t>マチ</t>
    </rPh>
    <phoneticPr fontId="1"/>
  </si>
  <si>
    <t>* 砂原町</t>
    <rPh sb="2" eb="5">
      <t>サワラチョウ</t>
    </rPh>
    <phoneticPr fontId="1"/>
  </si>
  <si>
    <t>北竜町</t>
    <rPh sb="0" eb="2">
      <t>ホクリュウ</t>
    </rPh>
    <rPh sb="2" eb="3">
      <t>マチ</t>
    </rPh>
    <phoneticPr fontId="1"/>
  </si>
  <si>
    <t>* 南茅部町</t>
    <rPh sb="2" eb="6">
      <t>ミナミカヤベチョウ</t>
    </rPh>
    <phoneticPr fontId="1"/>
  </si>
  <si>
    <t>秩父別町</t>
    <rPh sb="0" eb="3">
      <t>チップベツ</t>
    </rPh>
    <rPh sb="3" eb="4">
      <t>マチ</t>
    </rPh>
    <phoneticPr fontId="1"/>
  </si>
  <si>
    <t>* 恵山町</t>
    <rPh sb="2" eb="5">
      <t>エサンチョウ</t>
    </rPh>
    <phoneticPr fontId="1"/>
  </si>
  <si>
    <t>妹背牛町</t>
    <rPh sb="0" eb="3">
      <t>モセウシ</t>
    </rPh>
    <rPh sb="3" eb="4">
      <t>マチ</t>
    </rPh>
    <phoneticPr fontId="1"/>
  </si>
  <si>
    <t>* 戸井町</t>
    <rPh sb="2" eb="5">
      <t>トイチョウ</t>
    </rPh>
    <phoneticPr fontId="1"/>
  </si>
  <si>
    <t>新十津川町</t>
    <rPh sb="0" eb="4">
      <t>シントツガワ</t>
    </rPh>
    <rPh sb="4" eb="5">
      <t>チョウ</t>
    </rPh>
    <phoneticPr fontId="1"/>
  </si>
  <si>
    <t>* 大野町</t>
    <rPh sb="2" eb="5">
      <t>オオノチョウ</t>
    </rPh>
    <phoneticPr fontId="1"/>
  </si>
  <si>
    <t>月形町</t>
    <rPh sb="0" eb="2">
      <t>ツキガタ</t>
    </rPh>
    <rPh sb="2" eb="3">
      <t>マチ</t>
    </rPh>
    <phoneticPr fontId="1"/>
  </si>
  <si>
    <t>長万部町</t>
    <rPh sb="0" eb="3">
      <t>オシャマンベ</t>
    </rPh>
    <rPh sb="3" eb="4">
      <t>マチ</t>
    </rPh>
    <phoneticPr fontId="1"/>
  </si>
  <si>
    <t>栗山町</t>
    <rPh sb="0" eb="2">
      <t>クリヤマ</t>
    </rPh>
    <rPh sb="2" eb="3">
      <t>マチ</t>
    </rPh>
    <phoneticPr fontId="1"/>
  </si>
  <si>
    <t>八雲町</t>
    <rPh sb="0" eb="2">
      <t>ヤクモ</t>
    </rPh>
    <rPh sb="2" eb="3">
      <t>マチ</t>
    </rPh>
    <phoneticPr fontId="1"/>
  </si>
  <si>
    <t>由仁町</t>
    <rPh sb="0" eb="2">
      <t>ユニ</t>
    </rPh>
    <rPh sb="2" eb="3">
      <t>マチ</t>
    </rPh>
    <phoneticPr fontId="1"/>
  </si>
  <si>
    <t>森町</t>
    <rPh sb="0" eb="1">
      <t>モリ</t>
    </rPh>
    <rPh sb="1" eb="2">
      <t>マチ</t>
    </rPh>
    <phoneticPr fontId="1"/>
  </si>
  <si>
    <t>奈井江町</t>
    <rPh sb="0" eb="3">
      <t>ナイエ</t>
    </rPh>
    <rPh sb="3" eb="4">
      <t>マチ</t>
    </rPh>
    <phoneticPr fontId="1"/>
  </si>
  <si>
    <t>鹿部町</t>
    <rPh sb="0" eb="2">
      <t>シカベ</t>
    </rPh>
    <rPh sb="2" eb="3">
      <t>マチ</t>
    </rPh>
    <phoneticPr fontId="1"/>
  </si>
  <si>
    <t>南幌町</t>
    <rPh sb="0" eb="2">
      <t>ナンポロ</t>
    </rPh>
    <rPh sb="2" eb="3">
      <t>マチ</t>
    </rPh>
    <phoneticPr fontId="1"/>
  </si>
  <si>
    <t>七飯町</t>
    <rPh sb="0" eb="2">
      <t>ナナエ</t>
    </rPh>
    <rPh sb="2" eb="3">
      <t>マチ</t>
    </rPh>
    <phoneticPr fontId="1"/>
  </si>
  <si>
    <t>木古内町</t>
    <rPh sb="0" eb="3">
      <t>キコナイ</t>
    </rPh>
    <rPh sb="3" eb="4">
      <t>マチ</t>
    </rPh>
    <phoneticPr fontId="1"/>
  </si>
  <si>
    <t>石狩市</t>
    <rPh sb="0" eb="2">
      <t>イシカリ</t>
    </rPh>
    <rPh sb="2" eb="3">
      <t>シ</t>
    </rPh>
    <phoneticPr fontId="16"/>
  </si>
  <si>
    <t>知内町</t>
    <rPh sb="0" eb="1">
      <t>チ</t>
    </rPh>
    <rPh sb="1" eb="2">
      <t>ウチ</t>
    </rPh>
    <rPh sb="2" eb="3">
      <t>チョウ</t>
    </rPh>
    <phoneticPr fontId="1"/>
  </si>
  <si>
    <t>登別市</t>
    <rPh sb="0" eb="2">
      <t>ノボリベツ</t>
    </rPh>
    <rPh sb="2" eb="3">
      <t>シ</t>
    </rPh>
    <phoneticPr fontId="1"/>
  </si>
  <si>
    <t>松前町</t>
    <rPh sb="0" eb="3">
      <t>マツマエチョウ</t>
    </rPh>
    <phoneticPr fontId="1"/>
  </si>
  <si>
    <t>富良野市</t>
    <rPh sb="0" eb="3">
      <t>フラノ</t>
    </rPh>
    <rPh sb="3" eb="4">
      <t>シ</t>
    </rPh>
    <phoneticPr fontId="1"/>
  </si>
  <si>
    <t>* 門別町</t>
    <rPh sb="2" eb="4">
      <t>モンベツ</t>
    </rPh>
    <rPh sb="4" eb="5">
      <t>チョウ</t>
    </rPh>
    <phoneticPr fontId="1"/>
  </si>
  <si>
    <t>深川市</t>
    <rPh sb="0" eb="2">
      <t>フカガワ</t>
    </rPh>
    <rPh sb="2" eb="3">
      <t>シ</t>
    </rPh>
    <phoneticPr fontId="1"/>
  </si>
  <si>
    <t>新ひだか町</t>
    <rPh sb="0" eb="1">
      <t>シン</t>
    </rPh>
    <rPh sb="4" eb="5">
      <t>マチ</t>
    </rPh>
    <phoneticPr fontId="1"/>
  </si>
  <si>
    <t>歌志内市</t>
    <rPh sb="0" eb="3">
      <t>ウタシナイ</t>
    </rPh>
    <rPh sb="3" eb="4">
      <t>シ</t>
    </rPh>
    <phoneticPr fontId="1"/>
  </si>
  <si>
    <t>様似町</t>
    <rPh sb="0" eb="2">
      <t>サマニ</t>
    </rPh>
    <rPh sb="2" eb="3">
      <t>マチ</t>
    </rPh>
    <phoneticPr fontId="1"/>
  </si>
  <si>
    <t>滝川市</t>
    <rPh sb="0" eb="2">
      <t>タキカワ</t>
    </rPh>
    <rPh sb="2" eb="3">
      <t>シ</t>
    </rPh>
    <phoneticPr fontId="1"/>
  </si>
  <si>
    <t>* 穂別町</t>
    <rPh sb="2" eb="5">
      <t>ホベツチョウ</t>
    </rPh>
    <phoneticPr fontId="1"/>
  </si>
  <si>
    <t>むかわ町</t>
    <rPh sb="3" eb="4">
      <t>マチ</t>
    </rPh>
    <phoneticPr fontId="1"/>
  </si>
  <si>
    <t>安平町</t>
    <rPh sb="0" eb="2">
      <t>ヤスヒラ</t>
    </rPh>
    <rPh sb="2" eb="3">
      <t>マチ</t>
    </rPh>
    <phoneticPr fontId="1"/>
  </si>
  <si>
    <t>士別市</t>
    <rPh sb="0" eb="2">
      <t>シベツ</t>
    </rPh>
    <rPh sb="2" eb="3">
      <t>シ</t>
    </rPh>
    <phoneticPr fontId="1"/>
  </si>
  <si>
    <t>洞爺湖町</t>
    <rPh sb="0" eb="3">
      <t>ドウヤコ</t>
    </rPh>
    <rPh sb="3" eb="4">
      <t>マチ</t>
    </rPh>
    <phoneticPr fontId="1"/>
  </si>
  <si>
    <t>紋別市</t>
    <rPh sb="0" eb="2">
      <t>モンベツ</t>
    </rPh>
    <rPh sb="2" eb="3">
      <t>シ</t>
    </rPh>
    <phoneticPr fontId="1"/>
  </si>
  <si>
    <t>白老町</t>
    <rPh sb="0" eb="2">
      <t>シラオイ</t>
    </rPh>
    <rPh sb="2" eb="3">
      <t>マチ</t>
    </rPh>
    <phoneticPr fontId="1"/>
  </si>
  <si>
    <t>赤平市</t>
    <rPh sb="0" eb="2">
      <t>アカビラ</t>
    </rPh>
    <rPh sb="2" eb="3">
      <t>シ</t>
    </rPh>
    <phoneticPr fontId="1"/>
  </si>
  <si>
    <t>壮瞥町</t>
    <rPh sb="0" eb="2">
      <t>ソウベツ</t>
    </rPh>
    <rPh sb="2" eb="3">
      <t>マチ</t>
    </rPh>
    <phoneticPr fontId="1"/>
  </si>
  <si>
    <t>江別市</t>
    <rPh sb="0" eb="2">
      <t>エベツ</t>
    </rPh>
    <rPh sb="2" eb="3">
      <t>シ</t>
    </rPh>
    <phoneticPr fontId="1"/>
  </si>
  <si>
    <t>豊浦町</t>
    <rPh sb="0" eb="2">
      <t>トヨウラ</t>
    </rPh>
    <rPh sb="2" eb="3">
      <t>マチ</t>
    </rPh>
    <phoneticPr fontId="1"/>
  </si>
  <si>
    <t>芦別市</t>
    <rPh sb="0" eb="2">
      <t>アシベツ</t>
    </rPh>
    <rPh sb="2" eb="3">
      <t>シ</t>
    </rPh>
    <phoneticPr fontId="1"/>
  </si>
  <si>
    <t>余市町</t>
    <rPh sb="0" eb="2">
      <t>ヨイチ</t>
    </rPh>
    <rPh sb="2" eb="3">
      <t>マチ</t>
    </rPh>
    <phoneticPr fontId="1"/>
  </si>
  <si>
    <t>古平町</t>
    <rPh sb="0" eb="2">
      <t>フルビラ</t>
    </rPh>
    <rPh sb="2" eb="3">
      <t>マチ</t>
    </rPh>
    <phoneticPr fontId="1"/>
  </si>
  <si>
    <t>稚内市</t>
    <rPh sb="0" eb="2">
      <t>ワッカナイ</t>
    </rPh>
    <rPh sb="2" eb="3">
      <t>シ</t>
    </rPh>
    <phoneticPr fontId="1"/>
  </si>
  <si>
    <t>積丹町</t>
    <rPh sb="0" eb="2">
      <t>シャコタン</t>
    </rPh>
    <rPh sb="2" eb="3">
      <t>マチ</t>
    </rPh>
    <phoneticPr fontId="1"/>
  </si>
  <si>
    <t>岩内町</t>
    <rPh sb="0" eb="2">
      <t>イワナイ</t>
    </rPh>
    <rPh sb="2" eb="3">
      <t>マチ</t>
    </rPh>
    <phoneticPr fontId="1"/>
  </si>
  <si>
    <t>夕張市</t>
    <rPh sb="0" eb="3">
      <t>ユウバリシ</t>
    </rPh>
    <phoneticPr fontId="1"/>
  </si>
  <si>
    <t>京極町</t>
    <rPh sb="0" eb="2">
      <t>キョウゴク</t>
    </rPh>
    <rPh sb="2" eb="3">
      <t>マチ</t>
    </rPh>
    <phoneticPr fontId="1"/>
  </si>
  <si>
    <t>釧路市</t>
    <rPh sb="0" eb="2">
      <t>クシロ</t>
    </rPh>
    <rPh sb="2" eb="3">
      <t>シ</t>
    </rPh>
    <phoneticPr fontId="1"/>
  </si>
  <si>
    <t>喜茂別町</t>
    <rPh sb="0" eb="3">
      <t>キモベツ</t>
    </rPh>
    <rPh sb="3" eb="4">
      <t>マチ</t>
    </rPh>
    <phoneticPr fontId="1"/>
  </si>
  <si>
    <t>室蘭市</t>
    <rPh sb="0" eb="2">
      <t>ムロラン</t>
    </rPh>
    <rPh sb="2" eb="3">
      <t>シ</t>
    </rPh>
    <phoneticPr fontId="1"/>
  </si>
  <si>
    <t>旭川市</t>
    <rPh sb="0" eb="2">
      <t>アサヒカワ</t>
    </rPh>
    <rPh sb="2" eb="3">
      <t>シ</t>
    </rPh>
    <phoneticPr fontId="1"/>
  </si>
  <si>
    <t>寿都町</t>
    <rPh sb="0" eb="2">
      <t>スッツ</t>
    </rPh>
    <rPh sb="2" eb="3">
      <t>マチ</t>
    </rPh>
    <phoneticPr fontId="1"/>
  </si>
  <si>
    <t>小樽市</t>
    <rPh sb="0" eb="2">
      <t>オタル</t>
    </rPh>
    <rPh sb="2" eb="3">
      <t>シ</t>
    </rPh>
    <phoneticPr fontId="1"/>
  </si>
  <si>
    <t>（*印は合併前の町村名）</t>
    <rPh sb="2" eb="3">
      <t>シルシ</t>
    </rPh>
    <rPh sb="4" eb="7">
      <t>ガッペイマエ</t>
    </rPh>
    <rPh sb="8" eb="11">
      <t>チョウソンメイ</t>
    </rPh>
    <phoneticPr fontId="1"/>
  </si>
  <si>
    <t>○解散団体：129</t>
    <rPh sb="1" eb="3">
      <t>カイサン</t>
    </rPh>
    <rPh sb="3" eb="5">
      <t>ダンタイ</t>
    </rPh>
    <phoneticPr fontId="1"/>
  </si>
  <si>
    <t>公立大学法人はこだて未来大学</t>
    <rPh sb="0" eb="2">
      <t>コウリツ</t>
    </rPh>
    <rPh sb="2" eb="4">
      <t>ダイガク</t>
    </rPh>
    <rPh sb="4" eb="6">
      <t>ホウジン</t>
    </rPh>
    <rPh sb="10" eb="12">
      <t>ミライ</t>
    </rPh>
    <rPh sb="12" eb="14">
      <t>ダイガク</t>
    </rPh>
    <phoneticPr fontId="1"/>
  </si>
  <si>
    <t>大学</t>
    <rPh sb="0" eb="2">
      <t>ダイガク</t>
    </rPh>
    <phoneticPr fontId="1"/>
  </si>
  <si>
    <t>函館圏公立大学広域連合</t>
    <rPh sb="0" eb="2">
      <t>ハコダテ</t>
    </rPh>
    <rPh sb="2" eb="3">
      <t>ケン</t>
    </rPh>
    <rPh sb="3" eb="5">
      <t>コウリツ</t>
    </rPh>
    <rPh sb="5" eb="7">
      <t>ダイガク</t>
    </rPh>
    <rPh sb="7" eb="9">
      <t>コウイキ</t>
    </rPh>
    <rPh sb="9" eb="11">
      <t>レンゴウ</t>
    </rPh>
    <phoneticPr fontId="1"/>
  </si>
  <si>
    <t>公立大学法人札幌市立大学</t>
    <rPh sb="0" eb="2">
      <t>コウリツ</t>
    </rPh>
    <rPh sb="2" eb="4">
      <t>ダイガク</t>
    </rPh>
    <rPh sb="4" eb="6">
      <t>ホウジン</t>
    </rPh>
    <rPh sb="6" eb="10">
      <t>サッポロシリツ</t>
    </rPh>
    <rPh sb="10" eb="12">
      <t>ダイガク</t>
    </rPh>
    <phoneticPr fontId="1"/>
  </si>
  <si>
    <t>法　人　名</t>
    <rPh sb="0" eb="1">
      <t>ホウ</t>
    </rPh>
    <rPh sb="2" eb="3">
      <t>ニン</t>
    </rPh>
    <rPh sb="4" eb="5">
      <t>メイ</t>
    </rPh>
    <phoneticPr fontId="1"/>
  </si>
  <si>
    <t>対象業務</t>
    <rPh sb="0" eb="2">
      <t>タイショウ</t>
    </rPh>
    <rPh sb="2" eb="4">
      <t>ギョウム</t>
    </rPh>
    <phoneticPr fontId="1"/>
  </si>
  <si>
    <t>設立団体</t>
    <rPh sb="0" eb="2">
      <t>セツリツ</t>
    </rPh>
    <rPh sb="2" eb="4">
      <t>ダンタイ</t>
    </rPh>
    <phoneticPr fontId="1"/>
  </si>
  <si>
    <t>○現存団体：２</t>
    <rPh sb="1" eb="3">
      <t>ゲンゾン</t>
    </rPh>
    <rPh sb="3" eb="5">
      <t>ダンタイ</t>
    </rPh>
    <phoneticPr fontId="1"/>
  </si>
  <si>
    <t>（５）　地方独立行政法人の設立状況</t>
    <rPh sb="4" eb="6">
      <t>チホウ</t>
    </rPh>
    <rPh sb="6" eb="8">
      <t>ドクリツ</t>
    </rPh>
    <rPh sb="8" eb="10">
      <t>ギョウセイ</t>
    </rPh>
    <rPh sb="10" eb="12">
      <t>ホウジン</t>
    </rPh>
    <rPh sb="13" eb="15">
      <t>セツリツ</t>
    </rPh>
    <rPh sb="15" eb="17">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</si>
</sst>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0_);\(0.0\)"/>
    <numFmt numFmtId="178" formatCode="#,##0.0_);[Red]\(#,##0.0\)"/>
    <numFmt numFmtId="179" formatCode="#,##0_ "/>
    <numFmt numFmtId="180" formatCode="0.00_ "/>
  </numFmts>
  <fonts count="28">
    <font>
      <sz val="11"/>
      <color theme="1"/>
      <name val="ＭＳ Ｐゴシック"/>
      <family val="3"/>
      <charset val="128"/>
      <scheme val="minor"/>
    </font>
    <font>
      <sz val="6"/>
      <name val="ＭＳ Ｐゴシック"/>
      <family val="3"/>
      <charset val="128"/>
    </font>
    <font>
      <sz val="14"/>
      <name val="ＭＳ 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明朝"/>
      <family val="1"/>
      <charset val="128"/>
    </font>
    <font>
      <sz val="9"/>
      <name val="ＭＳ ゴシック"/>
      <family val="3"/>
      <charset val="128"/>
    </font>
    <font>
      <sz val="11"/>
      <name val="ＭＳ 明朝"/>
      <family val="1"/>
      <charset val="128"/>
    </font>
    <font>
      <sz val="9"/>
      <color indexed="81"/>
      <name val="ＭＳ Ｐゴシック"/>
      <family val="3"/>
      <charset val="128"/>
    </font>
    <font>
      <b/>
      <sz val="9"/>
      <color indexed="81"/>
      <name val="ＭＳ Ｐゴシック"/>
      <family val="3"/>
      <charset val="128"/>
    </font>
    <font>
      <sz val="12"/>
      <name val="ＭＳ 明朝"/>
      <family val="1"/>
      <charset val="128"/>
    </font>
    <font>
      <b/>
      <sz val="14"/>
      <name val="ＭＳ Ｐゴシック"/>
      <family val="3"/>
      <charset val="128"/>
    </font>
    <font>
      <sz val="12"/>
      <name val="ＭＳ Ｐゴシック"/>
      <family val="3"/>
      <charset val="128"/>
    </font>
    <font>
      <sz val="10"/>
      <color theme="1"/>
      <name val="ＭＳ 明朝"/>
      <family val="1"/>
      <charset val="128"/>
    </font>
    <font>
      <sz val="6"/>
      <name val="ＭＳ Ｐゴシック"/>
      <family val="3"/>
      <charset val="128"/>
      <scheme val="minor"/>
    </font>
    <font>
      <sz val="9"/>
      <name val="ＭＳ 明朝"/>
      <family val="1"/>
      <charset val="128"/>
    </font>
    <font>
      <sz val="11"/>
      <name val="ＭＳ Ｐゴシック"/>
      <family val="3"/>
      <charset val="128"/>
    </font>
    <font>
      <sz val="12.1"/>
      <name val="ＭＳ Ｐゴシック"/>
      <family val="3"/>
      <charset val="128"/>
    </font>
    <font>
      <b/>
      <sz val="12.1"/>
      <name val="ＭＳ Ｐゴシック"/>
      <family val="3"/>
      <charset val="128"/>
    </font>
    <font>
      <sz val="6"/>
      <name val="ＭＳ Ｐゴシック"/>
      <family val="2"/>
      <charset val="128"/>
      <scheme val="minor"/>
    </font>
    <font>
      <sz val="11"/>
      <name val="ＭＳ Ｐゴシック"/>
      <family val="3"/>
      <charset val="128"/>
      <scheme val="minor"/>
    </font>
    <font>
      <sz val="9"/>
      <color theme="1"/>
      <name val="ＭＳ 明朝"/>
      <family val="1"/>
      <charset val="128"/>
    </font>
    <font>
      <sz val="8"/>
      <name val="ＭＳ Ｐゴシック"/>
      <family val="3"/>
      <charset val="128"/>
      <scheme val="minor"/>
    </font>
    <font>
      <b/>
      <sz val="13"/>
      <color indexed="56"/>
      <name val="ＭＳ Ｐゴシック"/>
      <family val="3"/>
      <charset val="128"/>
    </font>
    <font>
      <sz val="10"/>
      <name val="ＭＳ ゴシック"/>
      <family val="3"/>
      <charset val="128"/>
    </font>
    <font>
      <b/>
      <sz val="11"/>
      <name val="ＭＳ Ｐゴシック"/>
      <family val="3"/>
      <charset val="128"/>
    </font>
    <font>
      <sz val="10"/>
      <name val="ＭＳ Ｐ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otted">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thin">
        <color indexed="64"/>
      </top>
      <bottom style="double">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s>
  <cellStyleXfs count="5">
    <xf numFmtId="0" fontId="0" fillId="0" borderId="0">
      <alignment vertical="center"/>
    </xf>
    <xf numFmtId="0" fontId="17" fillId="0" borderId="0"/>
    <xf numFmtId="0" fontId="17" fillId="0" borderId="0"/>
    <xf numFmtId="0" fontId="17" fillId="0" borderId="0">
      <alignment vertical="center"/>
    </xf>
    <xf numFmtId="0" fontId="17" fillId="0" borderId="0"/>
  </cellStyleXfs>
  <cellXfs count="329">
    <xf numFmtId="0" fontId="0" fillId="0" borderId="0" xfId="0">
      <alignment vertical="center"/>
    </xf>
    <xf numFmtId="0" fontId="2" fillId="0" borderId="0" xfId="0" applyFont="1" applyFill="1" applyAlignment="1"/>
    <xf numFmtId="0" fontId="4" fillId="0" borderId="0" xfId="0" applyFont="1" applyFill="1" applyAlignment="1"/>
    <xf numFmtId="0" fontId="7" fillId="0" borderId="0" xfId="0" applyFont="1" applyFill="1" applyAlignment="1"/>
    <xf numFmtId="0" fontId="5" fillId="0" borderId="0" xfId="0" applyFont="1" applyFill="1" applyAlignment="1"/>
    <xf numFmtId="0" fontId="8" fillId="0" borderId="0" xfId="0" applyFont="1" applyFill="1" applyAlignment="1"/>
    <xf numFmtId="0" fontId="8" fillId="0" borderId="0" xfId="0" applyFont="1" applyFill="1" applyBorder="1" applyAlignment="1"/>
    <xf numFmtId="0" fontId="7" fillId="0" borderId="0" xfId="0" applyFont="1" applyFill="1" applyBorder="1" applyAlignment="1"/>
    <xf numFmtId="0" fontId="11" fillId="0" borderId="0" xfId="0" applyFont="1" applyFill="1" applyAlignment="1">
      <alignment vertical="center"/>
    </xf>
    <xf numFmtId="0" fontId="8" fillId="0" borderId="0" xfId="0" applyFont="1" applyFill="1" applyAlignment="1">
      <alignment vertical="center" wrapText="1"/>
    </xf>
    <xf numFmtId="0" fontId="13" fillId="0" borderId="0" xfId="0" applyFont="1" applyFill="1" applyAlignment="1">
      <alignment vertical="center" wrapText="1"/>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49" fontId="8" fillId="0" borderId="3" xfId="0" applyNumberFormat="1" applyFont="1" applyFill="1" applyBorder="1" applyAlignment="1">
      <alignment vertical="center" wrapText="1"/>
    </xf>
    <xf numFmtId="49" fontId="8" fillId="0" borderId="4" xfId="0" applyNumberFormat="1" applyFont="1" applyFill="1" applyBorder="1" applyAlignment="1">
      <alignment vertical="center" wrapText="1"/>
    </xf>
    <xf numFmtId="49" fontId="8" fillId="0" borderId="5" xfId="0" applyNumberFormat="1" applyFont="1" applyFill="1" applyBorder="1" applyAlignment="1">
      <alignmen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5" xfId="0" applyFont="1" applyFill="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0" xfId="0" applyFont="1" applyFill="1" applyAlignment="1"/>
    <xf numFmtId="0" fontId="6" fillId="0" borderId="1"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14" xfId="0" applyFont="1" applyFill="1" applyBorder="1" applyAlignment="1"/>
    <xf numFmtId="0" fontId="6" fillId="0" borderId="4" xfId="0" applyFont="1" applyFill="1" applyBorder="1" applyAlignment="1">
      <alignment horizontal="center" vertical="center"/>
    </xf>
    <xf numFmtId="0" fontId="6" fillId="0" borderId="4" xfId="0" applyFont="1" applyFill="1" applyBorder="1" applyAlignment="1"/>
    <xf numFmtId="0" fontId="6" fillId="0" borderId="0" xfId="0" applyFont="1" applyFill="1" applyBorder="1" applyAlignment="1">
      <alignment vertical="center" wrapText="1"/>
    </xf>
    <xf numFmtId="0" fontId="14" fillId="0" borderId="0" xfId="0" applyFont="1" applyFill="1" applyBorder="1" applyAlignment="1">
      <alignment vertical="center"/>
    </xf>
    <xf numFmtId="0" fontId="12" fillId="0" borderId="0" xfId="0" applyFont="1" applyFill="1" applyAlignment="1">
      <alignment vertical="center" wrapText="1"/>
    </xf>
    <xf numFmtId="0" fontId="12" fillId="0" borderId="0" xfId="0" applyFont="1" applyFill="1" applyAlignment="1">
      <alignment vertical="center"/>
    </xf>
    <xf numFmtId="49" fontId="8" fillId="0" borderId="0" xfId="0" applyNumberFormat="1" applyFont="1" applyFill="1" applyAlignment="1">
      <alignment horizontal="right" vertical="center"/>
    </xf>
    <xf numFmtId="0" fontId="8" fillId="0" borderId="0" xfId="0" applyFont="1" applyFill="1" applyAlignment="1">
      <alignment horizontal="right" vertical="center"/>
    </xf>
    <xf numFmtId="0" fontId="8" fillId="0" borderId="4"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7"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16" fillId="0" borderId="0" xfId="0" applyFont="1" applyFill="1" applyBorder="1" applyAlignment="1">
      <alignment horizontal="left" vertical="center"/>
    </xf>
    <xf numFmtId="0" fontId="17" fillId="0" borderId="0" xfId="0" applyFont="1" applyFill="1" applyAlignment="1"/>
    <xf numFmtId="0" fontId="6" fillId="0" borderId="0" xfId="0" applyFont="1" applyFill="1" applyAlignment="1">
      <alignment horizontal="right"/>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distributed" vertical="center" wrapText="1"/>
    </xf>
    <xf numFmtId="0" fontId="6" fillId="0" borderId="13" xfId="0" applyFont="1" applyFill="1" applyBorder="1" applyAlignment="1">
      <alignment horizontal="distributed" vertical="center" wrapText="1"/>
    </xf>
    <xf numFmtId="0" fontId="8" fillId="0" borderId="0" xfId="3" applyFont="1" applyFill="1">
      <alignment vertical="center"/>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center" vertical="top"/>
    </xf>
    <xf numFmtId="49" fontId="8" fillId="0" borderId="0" xfId="3" applyNumberFormat="1" applyFont="1" applyFill="1" applyAlignment="1">
      <alignment horizontal="center" vertical="top"/>
    </xf>
    <xf numFmtId="176" fontId="8" fillId="0" borderId="0" xfId="3" applyNumberFormat="1" applyFont="1" applyFill="1" applyAlignment="1">
      <alignment horizontal="right" vertical="top"/>
    </xf>
    <xf numFmtId="177" fontId="8" fillId="0" borderId="0" xfId="3" applyNumberFormat="1" applyFont="1" applyFill="1" applyAlignment="1">
      <alignment vertical="top"/>
    </xf>
    <xf numFmtId="0" fontId="8" fillId="0" borderId="0" xfId="3" applyFont="1" applyFill="1" applyAlignment="1">
      <alignment horizontal="center" vertical="center"/>
    </xf>
    <xf numFmtId="0" fontId="8" fillId="0" borderId="0" xfId="3" applyFont="1" applyFill="1" applyBorder="1">
      <alignment vertical="center"/>
    </xf>
    <xf numFmtId="0" fontId="8" fillId="0" borderId="15" xfId="3" applyFont="1" applyFill="1" applyBorder="1" applyAlignment="1">
      <alignment horizontal="left" vertical="center"/>
    </xf>
    <xf numFmtId="0" fontId="8" fillId="0" borderId="15" xfId="3" applyFont="1" applyFill="1" applyBorder="1">
      <alignment vertical="center"/>
    </xf>
    <xf numFmtId="0" fontId="8" fillId="0" borderId="4" xfId="3" applyFont="1" applyFill="1" applyBorder="1" applyAlignment="1">
      <alignment horizontal="left" vertical="center"/>
    </xf>
    <xf numFmtId="0" fontId="8" fillId="0" borderId="4" xfId="3" applyFont="1" applyFill="1" applyBorder="1">
      <alignment vertical="center"/>
    </xf>
    <xf numFmtId="0" fontId="8" fillId="0" borderId="4" xfId="3" applyFont="1" applyFill="1" applyBorder="1" applyAlignment="1">
      <alignment horizontal="right" vertical="center"/>
    </xf>
    <xf numFmtId="0" fontId="18" fillId="0" borderId="4" xfId="0" applyFont="1" applyFill="1" applyBorder="1" applyAlignment="1">
      <alignment horizontal="left" vertical="center"/>
    </xf>
    <xf numFmtId="0" fontId="8" fillId="0" borderId="4" xfId="3" applyFont="1" applyFill="1" applyBorder="1" applyAlignment="1">
      <alignment horizontal="center" vertical="center"/>
    </xf>
    <xf numFmtId="0" fontId="8" fillId="0" borderId="0" xfId="3" applyFont="1" applyFill="1" applyAlignment="1">
      <alignment horizontal="left" vertical="center"/>
    </xf>
    <xf numFmtId="0" fontId="18" fillId="0" borderId="0" xfId="0" applyFont="1" applyFill="1">
      <alignment vertical="center"/>
    </xf>
    <xf numFmtId="0" fontId="18" fillId="0" borderId="0" xfId="0" applyFont="1" applyFill="1" applyAlignment="1">
      <alignment horizontal="left" vertical="center"/>
    </xf>
    <xf numFmtId="0" fontId="19" fillId="0" borderId="4" xfId="0" applyFont="1" applyFill="1" applyBorder="1">
      <alignment vertical="center"/>
    </xf>
    <xf numFmtId="0" fontId="8" fillId="0" borderId="8" xfId="3" applyFont="1" applyFill="1" applyBorder="1">
      <alignment vertical="center"/>
    </xf>
    <xf numFmtId="0" fontId="19" fillId="0" borderId="4" xfId="0" applyFont="1" applyFill="1" applyBorder="1" applyAlignment="1">
      <alignment vertical="center" shrinkToFit="1"/>
    </xf>
    <xf numFmtId="0" fontId="8" fillId="0" borderId="4" xfId="3" applyFont="1" applyFill="1" applyBorder="1" applyAlignment="1">
      <alignment vertical="center" shrinkToFit="1"/>
    </xf>
    <xf numFmtId="0" fontId="16" fillId="0" borderId="0" xfId="3" applyFont="1" applyFill="1">
      <alignment vertical="center"/>
    </xf>
    <xf numFmtId="0" fontId="16" fillId="0" borderId="0" xfId="3" applyFont="1" applyFill="1" applyBorder="1">
      <alignment vertical="center"/>
    </xf>
    <xf numFmtId="0" fontId="16" fillId="0" borderId="16" xfId="3" applyFont="1" applyFill="1" applyBorder="1" applyAlignment="1">
      <alignment vertical="top" wrapText="1"/>
    </xf>
    <xf numFmtId="0" fontId="16" fillId="0" borderId="16" xfId="3" applyFont="1" applyFill="1" applyBorder="1" applyAlignment="1">
      <alignment horizontal="center" vertical="top" wrapText="1"/>
    </xf>
    <xf numFmtId="49" fontId="16" fillId="0" borderId="16" xfId="3" applyNumberFormat="1" applyFont="1" applyFill="1" applyBorder="1" applyAlignment="1">
      <alignment horizontal="center" vertical="top"/>
    </xf>
    <xf numFmtId="0" fontId="16" fillId="0" borderId="16" xfId="3" applyFont="1" applyFill="1" applyBorder="1" applyAlignment="1">
      <alignment horizontal="center" vertical="top"/>
    </xf>
    <xf numFmtId="176" fontId="16" fillId="0" borderId="16" xfId="3" applyNumberFormat="1" applyFont="1" applyFill="1" applyBorder="1" applyAlignment="1">
      <alignment horizontal="right" vertical="top"/>
    </xf>
    <xf numFmtId="178" fontId="16" fillId="0" borderId="16" xfId="3" applyNumberFormat="1" applyFont="1" applyFill="1" applyBorder="1" applyAlignment="1">
      <alignment vertical="top"/>
    </xf>
    <xf numFmtId="0" fontId="16" fillId="0" borderId="16" xfId="3" applyFont="1" applyFill="1" applyBorder="1" applyAlignment="1">
      <alignment vertical="top"/>
    </xf>
    <xf numFmtId="0" fontId="16" fillId="0" borderId="14" xfId="0" applyFont="1" applyFill="1" applyBorder="1" applyAlignment="1">
      <alignment vertical="top" wrapText="1"/>
    </xf>
    <xf numFmtId="0" fontId="16" fillId="0" borderId="17" xfId="3" applyFont="1" applyFill="1" applyBorder="1" applyAlignment="1">
      <alignment vertical="top" wrapText="1"/>
    </xf>
    <xf numFmtId="0" fontId="16" fillId="0" borderId="17" xfId="3" applyFont="1" applyFill="1" applyBorder="1" applyAlignment="1">
      <alignment horizontal="center" vertical="top" wrapText="1"/>
    </xf>
    <xf numFmtId="49" fontId="16" fillId="0" borderId="17" xfId="3" applyNumberFormat="1" applyFont="1" applyFill="1" applyBorder="1" applyAlignment="1">
      <alignment horizontal="center" vertical="top"/>
    </xf>
    <xf numFmtId="0" fontId="16" fillId="0" borderId="17" xfId="3" applyFont="1" applyFill="1" applyBorder="1" applyAlignment="1">
      <alignment horizontal="center" vertical="top"/>
    </xf>
    <xf numFmtId="176" fontId="16" fillId="0" borderId="17" xfId="3" applyNumberFormat="1" applyFont="1" applyFill="1" applyBorder="1" applyAlignment="1">
      <alignment horizontal="right" vertical="top"/>
    </xf>
    <xf numFmtId="178" fontId="16" fillId="0" borderId="17" xfId="3" applyNumberFormat="1" applyFont="1" applyFill="1" applyBorder="1" applyAlignment="1">
      <alignment vertical="top"/>
    </xf>
    <xf numFmtId="0" fontId="16" fillId="0" borderId="17" xfId="3" applyFont="1" applyFill="1" applyBorder="1" applyAlignment="1">
      <alignment vertical="top"/>
    </xf>
    <xf numFmtId="0" fontId="16" fillId="0" borderId="18" xfId="0" applyFont="1" applyFill="1" applyBorder="1" applyAlignment="1">
      <alignment vertical="top" wrapText="1"/>
    </xf>
    <xf numFmtId="0" fontId="16" fillId="0" borderId="19" xfId="3" applyFont="1" applyFill="1" applyBorder="1" applyAlignment="1">
      <alignment vertical="top" wrapText="1"/>
    </xf>
    <xf numFmtId="0" fontId="16" fillId="0" borderId="19" xfId="3" applyFont="1" applyFill="1" applyBorder="1" applyAlignment="1">
      <alignment horizontal="center" vertical="top" wrapText="1"/>
    </xf>
    <xf numFmtId="49" fontId="16" fillId="0" borderId="19" xfId="3" applyNumberFormat="1" applyFont="1" applyFill="1" applyBorder="1" applyAlignment="1">
      <alignment horizontal="center" vertical="top"/>
    </xf>
    <xf numFmtId="0" fontId="16" fillId="0" borderId="19" xfId="3" applyFont="1" applyFill="1" applyBorder="1" applyAlignment="1">
      <alignment horizontal="center" vertical="top"/>
    </xf>
    <xf numFmtId="176" fontId="16" fillId="0" borderId="19" xfId="3" applyNumberFormat="1" applyFont="1" applyFill="1" applyBorder="1" applyAlignment="1">
      <alignment horizontal="right" vertical="top"/>
    </xf>
    <xf numFmtId="178" fontId="16" fillId="0" borderId="19" xfId="3" applyNumberFormat="1" applyFont="1" applyFill="1" applyBorder="1" applyAlignment="1">
      <alignment vertical="top"/>
    </xf>
    <xf numFmtId="0" fontId="16" fillId="0" borderId="19" xfId="3" applyFont="1" applyFill="1" applyBorder="1" applyAlignment="1">
      <alignment vertical="top"/>
    </xf>
    <xf numFmtId="0" fontId="16" fillId="0" borderId="5" xfId="4" applyFont="1" applyFill="1" applyBorder="1" applyAlignment="1">
      <alignment horizontal="distributed" vertical="top" wrapText="1"/>
    </xf>
    <xf numFmtId="0" fontId="16" fillId="0" borderId="14" xfId="4" applyFont="1" applyFill="1" applyBorder="1" applyAlignment="1">
      <alignment vertical="top" wrapText="1"/>
    </xf>
    <xf numFmtId="0" fontId="16" fillId="0" borderId="18" xfId="4" applyFont="1" applyFill="1" applyBorder="1" applyAlignment="1">
      <alignment vertical="top" wrapText="1"/>
    </xf>
    <xf numFmtId="179" fontId="16" fillId="0" borderId="4" xfId="4" applyNumberFormat="1" applyFont="1" applyFill="1" applyBorder="1" applyAlignment="1">
      <alignment vertical="top" wrapText="1"/>
    </xf>
    <xf numFmtId="0" fontId="16" fillId="0" borderId="4" xfId="4" applyFont="1" applyFill="1" applyBorder="1" applyAlignment="1">
      <alignment vertical="top" wrapText="1"/>
    </xf>
    <xf numFmtId="0" fontId="16" fillId="0" borderId="4" xfId="4" applyFont="1" applyFill="1" applyBorder="1" applyAlignment="1">
      <alignment horizontal="center" vertical="top" wrapText="1"/>
    </xf>
    <xf numFmtId="49" fontId="16" fillId="0" borderId="4" xfId="4" applyNumberFormat="1" applyFont="1" applyFill="1" applyBorder="1" applyAlignment="1">
      <alignment horizontal="center" vertical="top" wrapText="1"/>
    </xf>
    <xf numFmtId="176" fontId="16" fillId="0" borderId="4" xfId="3" applyNumberFormat="1" applyFont="1" applyFill="1" applyBorder="1" applyAlignment="1">
      <alignment horizontal="right" vertical="top"/>
    </xf>
    <xf numFmtId="178" fontId="16" fillId="0" borderId="4" xfId="3" applyNumberFormat="1" applyFont="1" applyFill="1" applyBorder="1" applyAlignment="1">
      <alignment horizontal="right" vertical="top"/>
    </xf>
    <xf numFmtId="0" fontId="16" fillId="0" borderId="4" xfId="4" applyFont="1" applyFill="1" applyBorder="1" applyAlignment="1">
      <alignment horizontal="distributed" vertical="top" wrapText="1"/>
    </xf>
    <xf numFmtId="0" fontId="16" fillId="0" borderId="18" xfId="4" applyFont="1" applyFill="1" applyBorder="1" applyAlignment="1">
      <alignment horizontal="distributed" vertical="top" wrapText="1"/>
    </xf>
    <xf numFmtId="179" fontId="16" fillId="0" borderId="16" xfId="4" applyNumberFormat="1" applyFont="1" applyFill="1" applyBorder="1" applyAlignment="1">
      <alignment vertical="top" wrapText="1"/>
    </xf>
    <xf numFmtId="0" fontId="16" fillId="0" borderId="16" xfId="4" applyFont="1" applyFill="1" applyBorder="1" applyAlignment="1">
      <alignment vertical="top" wrapText="1"/>
    </xf>
    <xf numFmtId="0" fontId="16" fillId="0" borderId="16" xfId="4" applyFont="1" applyFill="1" applyBorder="1" applyAlignment="1">
      <alignment horizontal="center" vertical="top" wrapText="1"/>
    </xf>
    <xf numFmtId="49" fontId="16" fillId="0" borderId="16" xfId="4" applyNumberFormat="1" applyFont="1" applyFill="1" applyBorder="1" applyAlignment="1">
      <alignment horizontal="center" vertical="top" wrapText="1"/>
    </xf>
    <xf numFmtId="178" fontId="16" fillId="0" borderId="16" xfId="3" applyNumberFormat="1" applyFont="1" applyFill="1" applyBorder="1" applyAlignment="1">
      <alignment horizontal="right" vertical="top"/>
    </xf>
    <xf numFmtId="179" fontId="16" fillId="0" borderId="19" xfId="4" applyNumberFormat="1" applyFont="1" applyFill="1" applyBorder="1" applyAlignment="1">
      <alignment vertical="top" wrapText="1"/>
    </xf>
    <xf numFmtId="0" fontId="16" fillId="0" borderId="19" xfId="4" applyFont="1" applyFill="1" applyBorder="1" applyAlignment="1">
      <alignment vertical="top" wrapText="1"/>
    </xf>
    <xf numFmtId="0" fontId="16" fillId="0" borderId="19" xfId="4" applyFont="1" applyFill="1" applyBorder="1" applyAlignment="1">
      <alignment horizontal="center" vertical="top" wrapText="1"/>
    </xf>
    <xf numFmtId="49" fontId="16" fillId="0" borderId="19" xfId="4" applyNumberFormat="1" applyFont="1" applyFill="1" applyBorder="1" applyAlignment="1">
      <alignment horizontal="center" vertical="top" wrapText="1"/>
    </xf>
    <xf numFmtId="178" fontId="16" fillId="0" borderId="19" xfId="3" applyNumberFormat="1" applyFont="1" applyFill="1" applyBorder="1" applyAlignment="1">
      <alignment horizontal="right" vertical="top"/>
    </xf>
    <xf numFmtId="0" fontId="16" fillId="0" borderId="4" xfId="3" applyFont="1" applyFill="1" applyBorder="1" applyAlignment="1">
      <alignment vertical="top" wrapText="1"/>
    </xf>
    <xf numFmtId="0" fontId="16" fillId="0" borderId="4" xfId="3" applyFont="1" applyFill="1" applyBorder="1" applyAlignment="1">
      <alignment horizontal="center" vertical="top" wrapText="1"/>
    </xf>
    <xf numFmtId="49" fontId="16" fillId="0" borderId="4" xfId="3" applyNumberFormat="1" applyFont="1" applyFill="1" applyBorder="1" applyAlignment="1">
      <alignment horizontal="center" vertical="top"/>
    </xf>
    <xf numFmtId="0" fontId="16" fillId="0" borderId="4" xfId="3" applyFont="1" applyFill="1" applyBorder="1" applyAlignment="1">
      <alignment horizontal="center" vertical="top"/>
    </xf>
    <xf numFmtId="178" fontId="16" fillId="0" borderId="4" xfId="3" applyNumberFormat="1" applyFont="1" applyFill="1" applyBorder="1" applyAlignment="1">
      <alignment vertical="top"/>
    </xf>
    <xf numFmtId="0" fontId="16" fillId="0" borderId="4" xfId="3" applyFont="1" applyFill="1" applyBorder="1" applyAlignment="1">
      <alignment vertical="top"/>
    </xf>
    <xf numFmtId="0" fontId="16" fillId="0" borderId="16" xfId="3" applyFont="1" applyFill="1" applyBorder="1" applyAlignment="1">
      <alignment vertical="top" shrinkToFit="1"/>
    </xf>
    <xf numFmtId="0" fontId="16" fillId="0" borderId="4" xfId="3" applyFont="1" applyFill="1" applyBorder="1">
      <alignment vertical="center"/>
    </xf>
    <xf numFmtId="0" fontId="16" fillId="0" borderId="4" xfId="3" applyFont="1" applyFill="1" applyBorder="1" applyAlignment="1">
      <alignment horizontal="center" vertical="center"/>
    </xf>
    <xf numFmtId="176" fontId="16" fillId="0" borderId="4" xfId="3" applyNumberFormat="1" applyFont="1" applyFill="1" applyBorder="1">
      <alignment vertical="center"/>
    </xf>
    <xf numFmtId="0" fontId="16" fillId="0" borderId="4" xfId="3" applyFont="1" applyFill="1" applyBorder="1" applyAlignment="1">
      <alignment horizontal="distributed" vertical="center"/>
    </xf>
    <xf numFmtId="0" fontId="16" fillId="0" borderId="4" xfId="4" applyFont="1" applyFill="1" applyBorder="1" applyAlignment="1">
      <alignment vertical="top" shrinkToFit="1"/>
    </xf>
    <xf numFmtId="0" fontId="16" fillId="0" borderId="5" xfId="3" applyFont="1" applyFill="1" applyBorder="1" applyAlignment="1">
      <alignment vertical="top" wrapText="1"/>
    </xf>
    <xf numFmtId="0" fontId="16" fillId="0" borderId="5" xfId="3" applyFont="1" applyFill="1" applyBorder="1" applyAlignment="1">
      <alignment horizontal="center" vertical="top" wrapText="1"/>
    </xf>
    <xf numFmtId="49" fontId="16" fillId="0" borderId="5" xfId="3" applyNumberFormat="1" applyFont="1" applyFill="1" applyBorder="1" applyAlignment="1">
      <alignment horizontal="center" vertical="top"/>
    </xf>
    <xf numFmtId="0" fontId="16" fillId="0" borderId="5" xfId="3" applyFont="1" applyFill="1" applyBorder="1" applyAlignment="1">
      <alignment horizontal="center" vertical="top"/>
    </xf>
    <xf numFmtId="176" fontId="16" fillId="0" borderId="5" xfId="3" applyNumberFormat="1" applyFont="1" applyFill="1" applyBorder="1" applyAlignment="1">
      <alignment horizontal="right" vertical="top"/>
    </xf>
    <xf numFmtId="178" fontId="16" fillId="0" borderId="5" xfId="3" applyNumberFormat="1" applyFont="1" applyFill="1" applyBorder="1" applyAlignment="1">
      <alignment vertical="top"/>
    </xf>
    <xf numFmtId="0" fontId="16" fillId="0" borderId="5" xfId="3" applyFont="1" applyFill="1" applyBorder="1" applyAlignment="1">
      <alignment vertical="top"/>
    </xf>
    <xf numFmtId="0" fontId="16" fillId="0" borderId="19" xfId="4" applyFont="1" applyFill="1" applyBorder="1" applyAlignment="1">
      <alignment horizontal="distributed" vertical="top" wrapText="1"/>
    </xf>
    <xf numFmtId="0" fontId="16" fillId="0" borderId="20" xfId="4" applyFont="1" applyFill="1" applyBorder="1" applyAlignment="1">
      <alignment vertical="top" wrapText="1"/>
    </xf>
    <xf numFmtId="0" fontId="16" fillId="0" borderId="14" xfId="3" applyFont="1" applyFill="1" applyBorder="1" applyAlignment="1">
      <alignment vertical="top" wrapText="1"/>
    </xf>
    <xf numFmtId="0" fontId="16" fillId="0" borderId="14" xfId="3" applyFont="1" applyFill="1" applyBorder="1" applyAlignment="1">
      <alignment horizontal="center" vertical="top" wrapText="1"/>
    </xf>
    <xf numFmtId="49" fontId="16" fillId="0" borderId="14" xfId="3" applyNumberFormat="1" applyFont="1" applyFill="1" applyBorder="1" applyAlignment="1">
      <alignment horizontal="center" vertical="top"/>
    </xf>
    <xf numFmtId="0" fontId="16" fillId="0" borderId="14" xfId="3" applyFont="1" applyFill="1" applyBorder="1" applyAlignment="1">
      <alignment horizontal="center" vertical="top"/>
    </xf>
    <xf numFmtId="176" fontId="16" fillId="0" borderId="14" xfId="3" applyNumberFormat="1" applyFont="1" applyFill="1" applyBorder="1" applyAlignment="1">
      <alignment horizontal="right" vertical="top"/>
    </xf>
    <xf numFmtId="178" fontId="16" fillId="0" borderId="14" xfId="3" applyNumberFormat="1" applyFont="1" applyFill="1" applyBorder="1" applyAlignment="1">
      <alignment vertical="top"/>
    </xf>
    <xf numFmtId="0" fontId="16" fillId="0" borderId="14" xfId="3" applyFont="1" applyFill="1" applyBorder="1" applyAlignment="1">
      <alignment vertical="top"/>
    </xf>
    <xf numFmtId="0" fontId="16" fillId="0" borderId="19" xfId="3" applyFont="1" applyFill="1" applyBorder="1" applyAlignment="1">
      <alignment horizontal="left" vertical="top" wrapText="1"/>
    </xf>
    <xf numFmtId="0" fontId="16" fillId="0" borderId="14" xfId="1" applyFont="1" applyFill="1" applyBorder="1" applyAlignment="1">
      <alignment vertical="top" wrapText="1"/>
    </xf>
    <xf numFmtId="0" fontId="16" fillId="0" borderId="18" xfId="1" applyFont="1" applyFill="1" applyBorder="1" applyAlignment="1">
      <alignment horizontal="distributed" vertical="top" wrapText="1"/>
    </xf>
    <xf numFmtId="0" fontId="16" fillId="0" borderId="4" xfId="1" applyFont="1" applyFill="1" applyBorder="1" applyAlignment="1">
      <alignment horizontal="distributed" vertical="top" wrapText="1"/>
    </xf>
    <xf numFmtId="0" fontId="16" fillId="0" borderId="0" xfId="3" applyFont="1" applyFill="1" applyBorder="1" applyAlignment="1">
      <alignment vertical="center" wrapText="1"/>
    </xf>
    <xf numFmtId="0" fontId="16" fillId="0" borderId="14" xfId="1" applyFont="1" applyFill="1" applyBorder="1" applyAlignment="1">
      <alignment horizontal="distributed" vertical="top" wrapText="1"/>
    </xf>
    <xf numFmtId="0" fontId="16" fillId="0" borderId="5" xfId="1" applyFont="1" applyFill="1" applyBorder="1" applyAlignment="1">
      <alignment horizontal="distributed" vertical="top" wrapText="1"/>
    </xf>
    <xf numFmtId="0" fontId="16" fillId="0" borderId="20" xfId="4" applyFont="1" applyFill="1" applyBorder="1" applyAlignment="1">
      <alignment horizontal="distributed" vertical="top" wrapText="1"/>
    </xf>
    <xf numFmtId="0" fontId="16" fillId="0" borderId="16" xfId="4" applyFont="1" applyFill="1" applyBorder="1" applyAlignment="1">
      <alignment horizontal="distributed" vertical="top" wrapText="1"/>
    </xf>
    <xf numFmtId="0" fontId="16" fillId="0" borderId="19" xfId="4" applyFont="1" applyFill="1" applyBorder="1" applyAlignment="1">
      <alignment horizontal="distributed" vertical="top" wrapText="1"/>
    </xf>
    <xf numFmtId="0" fontId="16" fillId="0" borderId="4" xfId="3" applyFont="1" applyFill="1" applyBorder="1" applyAlignment="1">
      <alignment horizontal="left" vertical="top"/>
    </xf>
    <xf numFmtId="0" fontId="16" fillId="0" borderId="0" xfId="3" applyFont="1" applyFill="1" applyBorder="1" applyAlignment="1">
      <alignment vertical="center"/>
    </xf>
    <xf numFmtId="0" fontId="16" fillId="0" borderId="21" xfId="3" applyFont="1" applyFill="1" applyBorder="1" applyAlignment="1">
      <alignment vertical="top"/>
    </xf>
    <xf numFmtId="0" fontId="16" fillId="0" borderId="20" xfId="3" applyFont="1" applyFill="1" applyBorder="1" applyAlignment="1">
      <alignment vertical="top"/>
    </xf>
    <xf numFmtId="0" fontId="16" fillId="0" borderId="0" xfId="3" applyFont="1" applyFill="1" applyBorder="1" applyAlignment="1">
      <alignment horizontal="left" vertical="center" wrapText="1"/>
    </xf>
    <xf numFmtId="0" fontId="16" fillId="0" borderId="22" xfId="3" applyFont="1" applyFill="1" applyBorder="1" applyAlignment="1">
      <alignment horizontal="left" vertical="center" wrapText="1"/>
    </xf>
    <xf numFmtId="0" fontId="16" fillId="0" borderId="23" xfId="3" applyFont="1" applyFill="1" applyBorder="1">
      <alignment vertical="center"/>
    </xf>
    <xf numFmtId="0" fontId="16" fillId="0" borderId="14" xfId="4" applyFont="1" applyFill="1" applyBorder="1" applyAlignment="1">
      <alignment horizontal="distributed" vertical="top" wrapText="1"/>
    </xf>
    <xf numFmtId="0" fontId="16" fillId="0" borderId="24" xfId="3" applyFont="1" applyFill="1" applyBorder="1">
      <alignment vertical="center"/>
    </xf>
    <xf numFmtId="0" fontId="16" fillId="0" borderId="25" xfId="3" applyFont="1" applyFill="1" applyBorder="1">
      <alignment vertical="center"/>
    </xf>
    <xf numFmtId="49" fontId="16" fillId="0" borderId="4" xfId="4" applyNumberFormat="1" applyFont="1" applyFill="1" applyBorder="1" applyAlignment="1">
      <alignment horizontal="center" vertical="top"/>
    </xf>
    <xf numFmtId="0" fontId="16" fillId="0" borderId="4" xfId="3" applyFont="1" applyFill="1" applyBorder="1" applyAlignment="1">
      <alignment vertical="top" shrinkToFit="1"/>
    </xf>
    <xf numFmtId="0" fontId="16" fillId="0" borderId="4" xfId="0" applyFont="1" applyFill="1" applyBorder="1" applyAlignment="1">
      <alignment horizontal="distributed" vertical="top" wrapText="1"/>
    </xf>
    <xf numFmtId="0" fontId="16" fillId="0" borderId="5" xfId="0" applyFont="1" applyFill="1" applyBorder="1" applyAlignment="1">
      <alignment horizontal="distributed" vertical="top" wrapText="1"/>
    </xf>
    <xf numFmtId="0" fontId="16" fillId="0" borderId="20" xfId="3" applyFont="1" applyFill="1" applyBorder="1" applyAlignment="1">
      <alignment vertical="top" wrapText="1"/>
    </xf>
    <xf numFmtId="0" fontId="16" fillId="0" borderId="20" xfId="3" applyFont="1" applyFill="1" applyBorder="1" applyAlignment="1">
      <alignment horizontal="center" vertical="top" wrapText="1"/>
    </xf>
    <xf numFmtId="49" fontId="16" fillId="0" borderId="20" xfId="3" applyNumberFormat="1" applyFont="1" applyFill="1" applyBorder="1" applyAlignment="1">
      <alignment horizontal="center" vertical="top"/>
    </xf>
    <xf numFmtId="0" fontId="16" fillId="0" borderId="20" xfId="3" applyFont="1" applyFill="1" applyBorder="1" applyAlignment="1">
      <alignment horizontal="center" vertical="top"/>
    </xf>
    <xf numFmtId="176" fontId="16" fillId="0" borderId="20" xfId="3" applyNumberFormat="1" applyFont="1" applyFill="1" applyBorder="1" applyAlignment="1">
      <alignment horizontal="right" vertical="top"/>
    </xf>
    <xf numFmtId="178" fontId="16" fillId="0" borderId="20" xfId="3" applyNumberFormat="1" applyFont="1" applyFill="1" applyBorder="1" applyAlignment="1">
      <alignment vertical="top"/>
    </xf>
    <xf numFmtId="179" fontId="16" fillId="0" borderId="14" xfId="4" applyNumberFormat="1" applyFont="1" applyFill="1" applyBorder="1" applyAlignment="1">
      <alignment vertical="top" wrapText="1"/>
    </xf>
    <xf numFmtId="0" fontId="16" fillId="0" borderId="14" xfId="4" applyFont="1" applyFill="1" applyBorder="1" applyAlignment="1">
      <alignment horizontal="center" vertical="top" wrapText="1"/>
    </xf>
    <xf numFmtId="49" fontId="16" fillId="0" borderId="14" xfId="4" applyNumberFormat="1" applyFont="1" applyFill="1" applyBorder="1" applyAlignment="1">
      <alignment horizontal="center" vertical="top" wrapText="1"/>
    </xf>
    <xf numFmtId="178" fontId="16" fillId="0" borderId="14" xfId="3" applyNumberFormat="1" applyFont="1" applyFill="1" applyBorder="1" applyAlignment="1">
      <alignment horizontal="right" vertical="top"/>
    </xf>
    <xf numFmtId="0" fontId="16" fillId="0" borderId="5" xfId="3" applyFont="1" applyFill="1" applyBorder="1" applyAlignment="1">
      <alignment vertical="top" shrinkToFit="1"/>
    </xf>
    <xf numFmtId="0" fontId="16" fillId="0" borderId="14" xfId="4" applyFont="1" applyFill="1" applyBorder="1" applyAlignment="1">
      <alignment horizontal="distributed" vertical="top" wrapText="1"/>
    </xf>
    <xf numFmtId="0" fontId="16" fillId="0" borderId="5" xfId="4" applyFont="1" applyFill="1" applyBorder="1" applyAlignment="1">
      <alignment horizontal="distributed" vertical="top" wrapText="1"/>
    </xf>
    <xf numFmtId="0" fontId="16" fillId="0" borderId="17" xfId="4" applyFont="1" applyFill="1" applyBorder="1" applyAlignment="1">
      <alignment horizontal="distributed" vertical="top" wrapText="1"/>
    </xf>
    <xf numFmtId="0" fontId="16" fillId="0" borderId="14" xfId="3" applyFont="1" applyFill="1" applyBorder="1" applyAlignment="1">
      <alignment horizontal="left" vertical="top" wrapText="1"/>
    </xf>
    <xf numFmtId="49" fontId="16" fillId="0" borderId="21" xfId="3" applyNumberFormat="1" applyFont="1" applyFill="1" applyBorder="1" applyAlignment="1">
      <alignment horizontal="center" vertical="top"/>
    </xf>
    <xf numFmtId="0" fontId="16" fillId="0" borderId="16" xfId="3" applyFont="1" applyFill="1" applyBorder="1" applyAlignment="1">
      <alignment horizontal="left" vertical="top"/>
    </xf>
    <xf numFmtId="0" fontId="16" fillId="0" borderId="21" xfId="3" applyFont="1" applyFill="1" applyBorder="1" applyAlignment="1">
      <alignment vertical="top" wrapText="1"/>
    </xf>
    <xf numFmtId="0" fontId="16" fillId="0" borderId="17" xfId="3" applyFont="1" applyFill="1" applyBorder="1" applyAlignment="1">
      <alignment horizontal="left" vertical="top" wrapText="1"/>
    </xf>
    <xf numFmtId="0" fontId="16" fillId="0" borderId="21" xfId="3" applyFont="1" applyFill="1" applyBorder="1" applyAlignment="1">
      <alignment horizontal="center" vertical="top" wrapText="1"/>
    </xf>
    <xf numFmtId="176" fontId="16" fillId="0" borderId="21" xfId="3" applyNumberFormat="1" applyFont="1" applyFill="1" applyBorder="1" applyAlignment="1">
      <alignment horizontal="right" vertical="top"/>
    </xf>
    <xf numFmtId="178" fontId="16" fillId="0" borderId="17" xfId="3" applyNumberFormat="1" applyFont="1" applyFill="1" applyBorder="1" applyAlignment="1">
      <alignment horizontal="right" vertical="top"/>
    </xf>
    <xf numFmtId="0" fontId="16" fillId="0" borderId="21" xfId="3" applyFont="1" applyFill="1" applyBorder="1" applyAlignment="1">
      <alignment horizontal="left" vertical="top"/>
    </xf>
    <xf numFmtId="0" fontId="16" fillId="0" borderId="19" xfId="3" applyFont="1" applyFill="1" applyBorder="1" applyAlignment="1">
      <alignment horizontal="left" vertical="top"/>
    </xf>
    <xf numFmtId="0" fontId="16" fillId="0" borderId="16" xfId="3" applyFont="1" applyFill="1" applyBorder="1" applyAlignment="1">
      <alignment horizontal="left" vertical="top" wrapText="1"/>
    </xf>
    <xf numFmtId="0" fontId="16" fillId="0" borderId="26" xfId="3" applyFont="1" applyFill="1" applyBorder="1">
      <alignment vertical="center"/>
    </xf>
    <xf numFmtId="180" fontId="16" fillId="0" borderId="17" xfId="3" applyNumberFormat="1" applyFont="1" applyFill="1" applyBorder="1" applyAlignment="1">
      <alignment horizontal="right" vertical="top"/>
    </xf>
    <xf numFmtId="0" fontId="21" fillId="0" borderId="18" xfId="0" applyFont="1" applyFill="1" applyBorder="1" applyAlignment="1">
      <alignment vertical="center"/>
    </xf>
    <xf numFmtId="49" fontId="16" fillId="0" borderId="16" xfId="3" applyNumberFormat="1" applyFont="1" applyFill="1" applyBorder="1" applyAlignment="1">
      <alignment horizontal="center" vertical="top" wrapText="1"/>
    </xf>
    <xf numFmtId="49" fontId="16" fillId="0" borderId="17" xfId="3" applyNumberFormat="1" applyFont="1" applyFill="1" applyBorder="1" applyAlignment="1">
      <alignment horizontal="center" vertical="top" wrapText="1"/>
    </xf>
    <xf numFmtId="176" fontId="16" fillId="0" borderId="4" xfId="3" applyNumberFormat="1" applyFont="1" applyFill="1" applyBorder="1" applyAlignment="1">
      <alignment vertical="top"/>
    </xf>
    <xf numFmtId="0" fontId="16" fillId="0" borderId="19" xfId="3" applyFont="1" applyFill="1" applyBorder="1" applyAlignment="1">
      <alignment vertical="top" shrinkToFit="1"/>
    </xf>
    <xf numFmtId="0" fontId="16" fillId="0" borderId="14" xfId="0" applyFont="1" applyFill="1" applyBorder="1" applyAlignment="1">
      <alignment horizontal="distributed" vertical="top" wrapText="1"/>
    </xf>
    <xf numFmtId="0" fontId="16" fillId="0" borderId="14" xfId="0" applyFont="1" applyFill="1" applyBorder="1" applyAlignment="1">
      <alignment vertical="center"/>
    </xf>
    <xf numFmtId="0" fontId="16" fillId="0" borderId="18" xfId="0" applyFont="1" applyFill="1" applyBorder="1" applyAlignment="1">
      <alignment vertical="center"/>
    </xf>
    <xf numFmtId="0" fontId="16" fillId="0" borderId="5" xfId="3" applyFont="1" applyFill="1" applyBorder="1" applyAlignment="1">
      <alignment horizontal="distributed" vertical="top"/>
    </xf>
    <xf numFmtId="0" fontId="16" fillId="0" borderId="14" xfId="0" applyFont="1" applyFill="1" applyBorder="1" applyAlignment="1">
      <alignment vertical="top"/>
    </xf>
    <xf numFmtId="0" fontId="16" fillId="0" borderId="18" xfId="0" applyFont="1" applyFill="1" applyBorder="1" applyAlignment="1">
      <alignment vertical="top"/>
    </xf>
    <xf numFmtId="0" fontId="22" fillId="0" borderId="0" xfId="3" applyFont="1" applyFill="1" applyBorder="1">
      <alignment vertical="center"/>
    </xf>
    <xf numFmtId="0" fontId="16" fillId="0" borderId="27" xfId="3" applyFont="1" applyFill="1" applyBorder="1" applyAlignment="1">
      <alignment vertical="top" wrapText="1"/>
    </xf>
    <xf numFmtId="0" fontId="16" fillId="0" borderId="0" xfId="3" applyFont="1" applyFill="1" applyAlignment="1">
      <alignment vertical="center"/>
    </xf>
    <xf numFmtId="0" fontId="16" fillId="0" borderId="5" xfId="0" applyFont="1" applyFill="1" applyBorder="1" applyAlignment="1">
      <alignment horizontal="distributed" vertical="top"/>
    </xf>
    <xf numFmtId="0" fontId="23" fillId="0" borderId="0" xfId="3" applyFont="1" applyFill="1" applyBorder="1">
      <alignment vertical="center"/>
    </xf>
    <xf numFmtId="0" fontId="16" fillId="0" borderId="18" xfId="3" applyFont="1" applyFill="1" applyBorder="1" applyAlignment="1">
      <alignment vertical="top"/>
    </xf>
    <xf numFmtId="0" fontId="16" fillId="0" borderId="17" xfId="3" applyFont="1" applyFill="1" applyBorder="1" applyAlignment="1">
      <alignment horizontal="center" vertical="top" wrapText="1" shrinkToFit="1"/>
    </xf>
    <xf numFmtId="0" fontId="16" fillId="0" borderId="22" xfId="3" applyFont="1" applyFill="1" applyBorder="1">
      <alignment vertical="center"/>
    </xf>
    <xf numFmtId="0" fontId="16" fillId="0" borderId="17" xfId="3" applyFont="1" applyFill="1" applyBorder="1" applyAlignment="1">
      <alignment vertical="top" shrinkToFit="1"/>
    </xf>
    <xf numFmtId="0" fontId="16" fillId="0" borderId="17" xfId="3" applyFont="1" applyFill="1" applyBorder="1" applyAlignment="1">
      <alignment vertical="center" wrapText="1"/>
    </xf>
    <xf numFmtId="0" fontId="16" fillId="0" borderId="17" xfId="3" applyFont="1" applyFill="1" applyBorder="1" applyAlignment="1">
      <alignment horizontal="center" vertical="center" wrapText="1"/>
    </xf>
    <xf numFmtId="49" fontId="16" fillId="0" borderId="17" xfId="3" applyNumberFormat="1" applyFont="1" applyFill="1" applyBorder="1" applyAlignment="1">
      <alignment horizontal="center" vertical="center"/>
    </xf>
    <xf numFmtId="0" fontId="16" fillId="0" borderId="17" xfId="3" applyFont="1" applyFill="1" applyBorder="1" applyAlignment="1">
      <alignment horizontal="center" vertical="center"/>
    </xf>
    <xf numFmtId="176" fontId="16" fillId="0" borderId="17" xfId="3" applyNumberFormat="1" applyFont="1" applyFill="1" applyBorder="1" applyAlignment="1">
      <alignment horizontal="right" vertical="center"/>
    </xf>
    <xf numFmtId="178" fontId="16" fillId="0" borderId="17" xfId="3" applyNumberFormat="1" applyFont="1" applyFill="1" applyBorder="1" applyAlignment="1">
      <alignment vertical="center"/>
    </xf>
    <xf numFmtId="0" fontId="16" fillId="0" borderId="17" xfId="3" applyFont="1" applyFill="1" applyBorder="1" applyAlignment="1">
      <alignment vertical="center"/>
    </xf>
    <xf numFmtId="180" fontId="16" fillId="0" borderId="16" xfId="3" applyNumberFormat="1" applyFont="1" applyFill="1" applyBorder="1" applyAlignment="1">
      <alignment horizontal="right" vertical="top"/>
    </xf>
    <xf numFmtId="0" fontId="16" fillId="0" borderId="21" xfId="3" applyFont="1" applyFill="1" applyBorder="1" applyAlignment="1">
      <alignment horizontal="center" vertical="top"/>
    </xf>
    <xf numFmtId="180" fontId="16" fillId="0" borderId="21" xfId="3" applyNumberFormat="1" applyFont="1" applyFill="1" applyBorder="1" applyAlignment="1">
      <alignment horizontal="right" vertical="top"/>
    </xf>
    <xf numFmtId="178" fontId="16" fillId="0" borderId="21" xfId="3" applyNumberFormat="1" applyFont="1" applyFill="1" applyBorder="1" applyAlignment="1">
      <alignment vertical="top"/>
    </xf>
    <xf numFmtId="0" fontId="16" fillId="0" borderId="17" xfId="3" applyFont="1" applyFill="1" applyBorder="1" applyAlignment="1">
      <alignment horizontal="left" vertical="top"/>
    </xf>
    <xf numFmtId="0" fontId="16" fillId="0" borderId="19" xfId="3" applyFont="1" applyFill="1" applyBorder="1" applyAlignment="1">
      <alignment vertical="top" wrapText="1" shrinkToFit="1"/>
    </xf>
    <xf numFmtId="0" fontId="16" fillId="0" borderId="5" xfId="3" applyFont="1" applyFill="1" applyBorder="1" applyAlignment="1">
      <alignment horizontal="distributed" vertical="top" wrapText="1"/>
    </xf>
    <xf numFmtId="0" fontId="16" fillId="0" borderId="18" xfId="3" applyFont="1" applyFill="1" applyBorder="1" applyAlignment="1">
      <alignment horizontal="distributed" vertical="top" wrapText="1"/>
    </xf>
    <xf numFmtId="0" fontId="25" fillId="0" borderId="0" xfId="3" applyFont="1" applyFill="1">
      <alignment vertical="center"/>
    </xf>
    <xf numFmtId="0" fontId="25" fillId="0" borderId="0" xfId="3" applyFont="1" applyFill="1" applyBorder="1">
      <alignment vertical="center"/>
    </xf>
    <xf numFmtId="179" fontId="16" fillId="0" borderId="4" xfId="3" applyNumberFormat="1" applyFont="1" applyFill="1" applyBorder="1" applyAlignment="1">
      <alignment horizontal="center" vertical="center" wrapText="1"/>
    </xf>
    <xf numFmtId="0" fontId="16" fillId="0" borderId="8" xfId="3" applyFont="1" applyFill="1" applyBorder="1" applyAlignment="1">
      <alignment horizontal="center" vertical="center" wrapText="1"/>
    </xf>
    <xf numFmtId="0" fontId="16" fillId="0" borderId="4" xfId="3" applyFont="1" applyFill="1" applyBorder="1" applyAlignment="1">
      <alignment horizontal="center" vertical="center" wrapText="1"/>
    </xf>
    <xf numFmtId="49" fontId="16" fillId="0" borderId="4" xfId="3" applyNumberFormat="1" applyFont="1" applyFill="1" applyBorder="1" applyAlignment="1">
      <alignment horizontal="center" vertical="center" wrapText="1"/>
    </xf>
    <xf numFmtId="176" fontId="16" fillId="0" borderId="4" xfId="3" applyNumberFormat="1" applyFont="1" applyFill="1" applyBorder="1" applyAlignment="1">
      <alignment horizontal="center" vertical="center" wrapText="1"/>
    </xf>
    <xf numFmtId="177" fontId="16" fillId="0" borderId="4" xfId="3" applyNumberFormat="1" applyFont="1" applyFill="1" applyBorder="1" applyAlignment="1">
      <alignment horizontal="center" vertical="center" wrapText="1"/>
    </xf>
    <xf numFmtId="179" fontId="6" fillId="0" borderId="0" xfId="3" applyNumberFormat="1" applyFont="1" applyFill="1" applyBorder="1" applyAlignment="1">
      <alignment horizontal="right" wrapText="1"/>
    </xf>
    <xf numFmtId="0" fontId="16" fillId="0" borderId="0" xfId="3" applyFont="1" applyFill="1" applyBorder="1" applyAlignment="1">
      <alignment horizontal="left" vertical="top"/>
    </xf>
    <xf numFmtId="0" fontId="16" fillId="0" borderId="0" xfId="3" applyFont="1" applyFill="1" applyBorder="1" applyAlignment="1">
      <alignment horizontal="left" vertical="top" wrapText="1"/>
    </xf>
    <xf numFmtId="179" fontId="6" fillId="0" borderId="0" xfId="3" applyNumberFormat="1" applyFont="1" applyFill="1" applyBorder="1" applyAlignment="1">
      <alignment horizontal="right"/>
    </xf>
    <xf numFmtId="0" fontId="8" fillId="0" borderId="0" xfId="3" applyFont="1" applyFill="1" applyBorder="1" applyAlignment="1">
      <alignment horizontal="center" vertical="top"/>
    </xf>
    <xf numFmtId="176" fontId="8" fillId="0" borderId="0" xfId="3" applyNumberFormat="1" applyFont="1" applyFill="1" applyBorder="1" applyAlignment="1">
      <alignment horizontal="right" vertical="top"/>
    </xf>
    <xf numFmtId="0" fontId="26" fillId="0" borderId="0" xfId="0" applyFont="1" applyFill="1" applyAlignment="1">
      <alignment vertical="top"/>
    </xf>
    <xf numFmtId="0" fontId="12" fillId="0" borderId="0" xfId="3" applyFont="1" applyFill="1" applyBorder="1" applyAlignment="1">
      <alignment vertical="top"/>
    </xf>
    <xf numFmtId="49" fontId="8" fillId="0" borderId="0" xfId="3" applyNumberFormat="1" applyFont="1" applyFill="1" applyBorder="1" applyAlignment="1">
      <alignment horizontal="center" vertical="top"/>
    </xf>
    <xf numFmtId="177" fontId="8" fillId="0" borderId="0" xfId="3" applyNumberFormat="1" applyFont="1" applyFill="1" applyBorder="1" applyAlignment="1">
      <alignment vertical="top"/>
    </xf>
    <xf numFmtId="0" fontId="8" fillId="0" borderId="0" xfId="3" applyFont="1" applyFill="1" applyBorder="1" applyAlignment="1">
      <alignment vertical="top"/>
    </xf>
    <xf numFmtId="0" fontId="8" fillId="0" borderId="0" xfId="3" applyFont="1" applyFill="1" applyBorder="1" applyAlignment="1">
      <alignment horizontal="center" vertical="center"/>
    </xf>
    <xf numFmtId="49" fontId="16" fillId="0" borderId="0" xfId="3" applyNumberFormat="1" applyFont="1" applyFill="1" applyBorder="1" applyAlignment="1">
      <alignment horizontal="left" vertical="top"/>
    </xf>
    <xf numFmtId="0" fontId="16" fillId="0" borderId="0" xfId="3" applyFont="1" applyFill="1" applyAlignment="1">
      <alignment horizontal="left" vertical="top"/>
    </xf>
    <xf numFmtId="0" fontId="16" fillId="0" borderId="0" xfId="3" applyFont="1" applyFill="1" applyAlignment="1">
      <alignment vertical="top" wrapText="1"/>
    </xf>
    <xf numFmtId="0" fontId="16" fillId="0" borderId="0" xfId="3" applyFont="1" applyFill="1" applyBorder="1" applyAlignment="1">
      <alignment horizontal="center" vertical="top"/>
    </xf>
    <xf numFmtId="0" fontId="16" fillId="0" borderId="0" xfId="3" applyFont="1" applyFill="1" applyBorder="1" applyAlignment="1">
      <alignment vertical="top"/>
    </xf>
    <xf numFmtId="0" fontId="17" fillId="0" borderId="0" xfId="0" applyFont="1" applyFill="1">
      <alignment vertical="center"/>
    </xf>
    <xf numFmtId="0" fontId="17" fillId="0" borderId="0" xfId="0" applyFont="1" applyFill="1" applyBorder="1">
      <alignment vertical="center"/>
    </xf>
    <xf numFmtId="0" fontId="17" fillId="0" borderId="0" xfId="2" applyFont="1" applyFill="1"/>
    <xf numFmtId="0" fontId="16" fillId="0" borderId="0" xfId="2" applyFont="1" applyFill="1" applyBorder="1" applyAlignment="1">
      <alignment horizontal="center" vertical="center" shrinkToFit="1"/>
    </xf>
    <xf numFmtId="0" fontId="17" fillId="0" borderId="0" xfId="0" applyFont="1" applyFill="1" applyBorder="1" applyAlignment="1">
      <alignment vertical="center"/>
    </xf>
    <xf numFmtId="0" fontId="16" fillId="0" borderId="0" xfId="2" applyFont="1" applyFill="1" applyBorder="1" applyAlignment="1">
      <alignment horizontal="distributed" vertical="center" shrinkToFit="1"/>
    </xf>
    <xf numFmtId="0" fontId="16" fillId="0" borderId="28" xfId="2" applyFont="1" applyFill="1" applyBorder="1" applyAlignment="1">
      <alignment horizontal="center" vertical="center" shrinkToFit="1"/>
    </xf>
    <xf numFmtId="0" fontId="16" fillId="0" borderId="29" xfId="2" applyFont="1" applyFill="1" applyBorder="1" applyAlignment="1">
      <alignment horizontal="center" vertical="center" shrinkToFit="1"/>
    </xf>
    <xf numFmtId="0" fontId="16" fillId="0" borderId="30" xfId="2" applyFont="1" applyFill="1" applyBorder="1" applyAlignment="1">
      <alignment horizontal="right" vertical="center" shrinkToFit="1"/>
    </xf>
    <xf numFmtId="0" fontId="16" fillId="0" borderId="16" xfId="2" applyFont="1" applyFill="1" applyBorder="1" applyAlignment="1">
      <alignment horizontal="distributed" vertical="center" shrinkToFit="1"/>
    </xf>
    <xf numFmtId="0" fontId="16" fillId="0" borderId="31" xfId="2" applyFont="1" applyFill="1" applyBorder="1" applyAlignment="1">
      <alignment horizontal="center" vertical="center" shrinkToFit="1"/>
    </xf>
    <xf numFmtId="0" fontId="16" fillId="0" borderId="32" xfId="2" applyFont="1" applyFill="1" applyBorder="1" applyAlignment="1">
      <alignment horizontal="center" vertical="center" shrinkToFit="1"/>
    </xf>
    <xf numFmtId="0" fontId="16" fillId="0" borderId="33" xfId="2" applyFont="1" applyFill="1" applyBorder="1" applyAlignment="1">
      <alignment horizontal="right" vertical="center" shrinkToFit="1"/>
    </xf>
    <xf numFmtId="0" fontId="16" fillId="0" borderId="17" xfId="2" applyFont="1" applyFill="1" applyBorder="1" applyAlignment="1">
      <alignment horizontal="distributed" vertical="center" shrinkToFit="1"/>
    </xf>
    <xf numFmtId="0" fontId="16" fillId="0" borderId="0" xfId="2" applyFont="1" applyFill="1" applyBorder="1" applyAlignment="1">
      <alignment horizontal="right" vertical="center" shrinkToFit="1"/>
    </xf>
    <xf numFmtId="0" fontId="16" fillId="0" borderId="31" xfId="2" applyFont="1" applyFill="1" applyBorder="1" applyAlignment="1">
      <alignment horizontal="right" vertical="center" shrinkToFit="1"/>
    </xf>
    <xf numFmtId="0" fontId="16" fillId="0" borderId="32" xfId="2" applyFont="1" applyFill="1" applyBorder="1" applyAlignment="1">
      <alignment horizontal="right" vertical="center" shrinkToFit="1"/>
    </xf>
    <xf numFmtId="0" fontId="16" fillId="0" borderId="22" xfId="2" applyFont="1" applyFill="1" applyBorder="1" applyAlignment="1">
      <alignment horizontal="distributed" vertical="center" shrinkToFit="1"/>
    </xf>
    <xf numFmtId="0" fontId="17" fillId="0" borderId="25" xfId="0" applyFont="1" applyFill="1" applyBorder="1">
      <alignment vertical="center"/>
    </xf>
    <xf numFmtId="0" fontId="17" fillId="0" borderId="11" xfId="0" applyFont="1" applyFill="1" applyBorder="1">
      <alignment vertical="center"/>
    </xf>
    <xf numFmtId="0" fontId="16" fillId="0" borderId="31" xfId="2" applyFont="1" applyFill="1" applyBorder="1" applyAlignment="1">
      <alignment horizontal="distributed" vertical="center" shrinkToFit="1"/>
    </xf>
    <xf numFmtId="0" fontId="16" fillId="0" borderId="34" xfId="2" applyFont="1" applyFill="1" applyBorder="1" applyAlignment="1">
      <alignment horizontal="right" vertical="center" shrinkToFit="1"/>
    </xf>
    <xf numFmtId="0" fontId="16" fillId="0" borderId="35" xfId="2" applyFont="1" applyFill="1" applyBorder="1" applyAlignment="1">
      <alignment horizontal="right" vertical="center" shrinkToFit="1"/>
    </xf>
    <xf numFmtId="0" fontId="16" fillId="0" borderId="35" xfId="2" applyFont="1" applyFill="1" applyBorder="1" applyAlignment="1">
      <alignment horizontal="center" vertical="center" shrinkToFit="1"/>
    </xf>
    <xf numFmtId="0" fontId="16" fillId="0" borderId="36" xfId="2" applyFont="1" applyFill="1" applyBorder="1" applyAlignment="1">
      <alignment horizontal="right" vertical="center" shrinkToFit="1"/>
    </xf>
    <xf numFmtId="0" fontId="16" fillId="0" borderId="37" xfId="2" applyFont="1" applyFill="1" applyBorder="1" applyAlignment="1">
      <alignment horizontal="distributed" vertical="center" shrinkToFit="1"/>
    </xf>
    <xf numFmtId="0" fontId="21"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16" fillId="0" borderId="6" xfId="2" applyFont="1" applyFill="1" applyBorder="1" applyAlignment="1">
      <alignment horizontal="center" vertical="center" shrinkToFit="1"/>
    </xf>
    <xf numFmtId="0" fontId="16" fillId="0" borderId="2" xfId="2" applyFont="1" applyFill="1" applyBorder="1" applyAlignment="1">
      <alignment horizontal="center" vertical="center" shrinkToFit="1"/>
    </xf>
    <xf numFmtId="0" fontId="16" fillId="0" borderId="1" xfId="2" applyFont="1" applyFill="1" applyBorder="1" applyAlignment="1">
      <alignment horizontal="center" vertical="center" shrinkToFit="1"/>
    </xf>
    <xf numFmtId="0" fontId="21" fillId="0" borderId="38" xfId="0" applyFont="1" applyFill="1" applyBorder="1" applyAlignment="1">
      <alignment horizontal="center" vertical="center" shrinkToFit="1"/>
    </xf>
    <xf numFmtId="0" fontId="21" fillId="0" borderId="0" xfId="0" applyFont="1" applyFill="1" applyBorder="1" applyAlignment="1">
      <alignment horizontal="right" vertical="center"/>
    </xf>
    <xf numFmtId="0" fontId="21" fillId="0" borderId="0" xfId="0" applyFont="1" applyFill="1" applyBorder="1" applyAlignment="1">
      <alignment horizontal="right" vertical="center"/>
    </xf>
    <xf numFmtId="0" fontId="6" fillId="0" borderId="0" xfId="2" applyFont="1" applyFill="1" applyBorder="1" applyAlignment="1">
      <alignment horizontal="right" vertical="center"/>
    </xf>
    <xf numFmtId="0" fontId="6" fillId="0" borderId="0" xfId="2" applyFont="1" applyFill="1" applyBorder="1" applyAlignment="1">
      <alignment horizontal="right" vertical="center"/>
    </xf>
    <xf numFmtId="0" fontId="27" fillId="0" borderId="0" xfId="2" applyFont="1" applyFill="1" applyBorder="1" applyAlignment="1">
      <alignment vertical="center"/>
    </xf>
    <xf numFmtId="0" fontId="11" fillId="0" borderId="0" xfId="2" applyFont="1" applyFill="1" applyBorder="1" applyAlignment="1">
      <alignment horizontal="left" vertical="center"/>
    </xf>
    <xf numFmtId="0" fontId="13" fillId="0" borderId="0" xfId="2" applyFont="1" applyFill="1" applyBorder="1" applyAlignment="1">
      <alignment horizontal="left" vertical="center"/>
    </xf>
    <xf numFmtId="0" fontId="0" fillId="0" borderId="0" xfId="0" applyFill="1">
      <alignment vertical="center"/>
    </xf>
    <xf numFmtId="0" fontId="16" fillId="0" borderId="0" xfId="0" applyFont="1" applyFill="1">
      <alignment vertical="center"/>
    </xf>
    <xf numFmtId="0" fontId="21" fillId="0" borderId="0" xfId="0" applyFont="1" applyFill="1">
      <alignment vertical="center"/>
    </xf>
    <xf numFmtId="0" fontId="16" fillId="0" borderId="39" xfId="2" applyFont="1" applyFill="1" applyBorder="1" applyAlignment="1">
      <alignment horizontal="center" vertical="center" shrinkToFit="1"/>
    </xf>
    <xf numFmtId="0" fontId="16" fillId="0" borderId="40" xfId="2" applyFont="1" applyFill="1" applyBorder="1" applyAlignment="1">
      <alignment horizontal="center" vertical="center" shrinkToFit="1"/>
    </xf>
    <xf numFmtId="0" fontId="16" fillId="0" borderId="41" xfId="2" applyFont="1" applyFill="1" applyBorder="1" applyAlignment="1">
      <alignment horizontal="right" vertical="center" shrinkToFit="1"/>
    </xf>
    <xf numFmtId="0" fontId="16" fillId="0" borderId="21" xfId="2" applyFont="1" applyFill="1" applyBorder="1" applyAlignment="1">
      <alignment horizontal="distributed" vertical="center" shrinkToFit="1"/>
    </xf>
    <xf numFmtId="0" fontId="17" fillId="0" borderId="31" xfId="0" applyFont="1" applyFill="1" applyBorder="1">
      <alignment vertical="center"/>
    </xf>
    <xf numFmtId="0" fontId="16" fillId="0" borderId="42" xfId="2" applyFont="1" applyFill="1" applyBorder="1" applyAlignment="1">
      <alignment horizontal="center" vertical="center" shrinkToFit="1"/>
    </xf>
    <xf numFmtId="0" fontId="16" fillId="0" borderId="43" xfId="2" applyFont="1" applyFill="1" applyBorder="1" applyAlignment="1">
      <alignment horizontal="center" vertical="center" shrinkToFit="1"/>
    </xf>
    <xf numFmtId="0" fontId="16" fillId="0" borderId="44" xfId="2" applyFont="1" applyFill="1" applyBorder="1" applyAlignment="1">
      <alignment horizontal="right" vertical="center" shrinkToFit="1"/>
    </xf>
    <xf numFmtId="0" fontId="16" fillId="0" borderId="20" xfId="2" applyFont="1" applyFill="1" applyBorder="1" applyAlignment="1">
      <alignment horizontal="distributed" vertical="center" shrinkToFit="1"/>
    </xf>
    <xf numFmtId="0" fontId="16" fillId="0" borderId="34" xfId="2" applyFont="1" applyFill="1" applyBorder="1" applyAlignment="1">
      <alignment horizontal="center" vertical="center" shrinkToFit="1"/>
    </xf>
    <xf numFmtId="0" fontId="16" fillId="0" borderId="38" xfId="2" applyFont="1" applyFill="1" applyBorder="1" applyAlignment="1">
      <alignment horizontal="center" vertical="center" shrinkToFit="1"/>
    </xf>
    <xf numFmtId="0" fontId="17" fillId="0" borderId="32" xfId="0" applyFont="1" applyFill="1" applyBorder="1">
      <alignment vertical="center"/>
    </xf>
    <xf numFmtId="0" fontId="21" fillId="0" borderId="31" xfId="0" applyFont="1" applyFill="1" applyBorder="1" applyAlignment="1">
      <alignment horizontal="center" vertical="center" shrinkToFit="1"/>
    </xf>
    <xf numFmtId="0" fontId="21" fillId="0" borderId="34" xfId="0" applyFont="1" applyFill="1" applyBorder="1" applyAlignment="1">
      <alignment horizontal="center" vertical="center" shrinkToFit="1"/>
    </xf>
    <xf numFmtId="0" fontId="8" fillId="0" borderId="24" xfId="0" applyFont="1" applyFill="1" applyBorder="1" applyAlignment="1">
      <alignment horizontal="center" vertical="center"/>
    </xf>
    <xf numFmtId="0" fontId="27" fillId="0" borderId="0" xfId="2" applyFont="1" applyFill="1" applyBorder="1" applyAlignment="1"/>
    <xf numFmtId="0" fontId="16" fillId="0" borderId="4" xfId="2" applyFont="1" applyFill="1" applyBorder="1" applyAlignment="1">
      <alignment vertical="center" shrinkToFit="1"/>
    </xf>
    <xf numFmtId="0" fontId="16" fillId="0" borderId="4" xfId="2" applyFont="1" applyFill="1" applyBorder="1" applyAlignment="1">
      <alignment horizontal="center" vertical="center" shrinkToFit="1"/>
    </xf>
    <xf numFmtId="0" fontId="16" fillId="0" borderId="8" xfId="2" applyFont="1" applyFill="1" applyBorder="1" applyAlignment="1">
      <alignment horizontal="right" vertical="center" shrinkToFit="1"/>
    </xf>
    <xf numFmtId="0" fontId="16" fillId="0" borderId="23" xfId="2" applyFont="1" applyFill="1" applyBorder="1" applyAlignment="1">
      <alignment horizontal="right" vertical="center" shrinkToFit="1"/>
    </xf>
    <xf numFmtId="0" fontId="16" fillId="0" borderId="23" xfId="2" applyFont="1" applyFill="1" applyBorder="1" applyAlignment="1">
      <alignment horizontal="center" vertical="center" shrinkToFit="1"/>
    </xf>
    <xf numFmtId="0" fontId="16" fillId="0" borderId="7" xfId="2" applyFont="1" applyFill="1" applyBorder="1" applyAlignment="1">
      <alignment horizontal="right" vertical="center" shrinkToFit="1"/>
    </xf>
    <xf numFmtId="0" fontId="16" fillId="0" borderId="4" xfId="2" applyFont="1" applyFill="1" applyBorder="1" applyAlignment="1">
      <alignment horizontal="distributed" vertical="center" shrinkToFit="1"/>
    </xf>
    <xf numFmtId="0" fontId="16" fillId="0" borderId="12" xfId="2" applyFont="1" applyFill="1" applyBorder="1" applyAlignment="1">
      <alignment horizontal="center" vertical="center" shrinkToFit="1"/>
    </xf>
    <xf numFmtId="0" fontId="16" fillId="0" borderId="5" xfId="2" applyFont="1" applyFill="1" applyBorder="1" applyAlignment="1">
      <alignment horizontal="center" vertical="center" shrinkToFit="1"/>
    </xf>
    <xf numFmtId="0" fontId="0" fillId="0" borderId="25" xfId="0" applyFill="1" applyBorder="1" applyAlignment="1">
      <alignment horizontal="center" vertical="center" shrinkToFit="1"/>
    </xf>
    <xf numFmtId="0" fontId="17" fillId="0" borderId="25" xfId="0" applyFont="1" applyFill="1" applyBorder="1" applyAlignment="1">
      <alignment horizontal="center" vertical="center" shrinkToFit="1"/>
    </xf>
    <xf numFmtId="0" fontId="16" fillId="0" borderId="11" xfId="2" applyFont="1" applyFill="1" applyBorder="1" applyAlignment="1">
      <alignment horizontal="center" vertical="center" shrinkToFit="1"/>
    </xf>
  </cellXfs>
  <cellStyles count="5">
    <cellStyle name="標準" xfId="0" builtinId="0"/>
    <cellStyle name="標準 2 2" xfId="1"/>
    <cellStyle name="標準 4" xfId="2"/>
    <cellStyle name="標準_Ⅲ－６－（３）" xfId="3"/>
    <cellStyle name="標準_Sheet1 2" xfId="4"/>
  </cellStyles>
  <dxfs count="108">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rgb="FFF79646"/>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7"/>
  <sheetViews>
    <sheetView showGridLines="0" view="pageBreakPreview" zoomScaleSheetLayoutView="100" workbookViewId="0">
      <selection activeCell="G6" sqref="G6"/>
    </sheetView>
  </sheetViews>
  <sheetFormatPr defaultRowHeight="11.25"/>
  <cols>
    <col min="1" max="1" width="30.875" style="3" customWidth="1"/>
    <col min="2" max="13" width="5.625" style="3" customWidth="1"/>
    <col min="14" max="16384" width="9" style="3"/>
  </cols>
  <sheetData>
    <row r="1" spans="1:13" s="1" customFormat="1" ht="20.100000000000001" customHeight="1">
      <c r="A1" s="35" t="s">
        <v>3</v>
      </c>
      <c r="B1" s="36"/>
      <c r="C1" s="36"/>
      <c r="D1" s="36"/>
      <c r="E1" s="36"/>
      <c r="F1" s="36"/>
      <c r="G1" s="36"/>
      <c r="H1" s="36"/>
      <c r="I1" s="36"/>
      <c r="J1" s="36"/>
      <c r="K1" s="36"/>
      <c r="L1" s="36"/>
      <c r="M1" s="36"/>
    </row>
    <row r="2" spans="1:13" s="2" customFormat="1" ht="20.100000000000001" customHeight="1">
      <c r="A2" s="10" t="s">
        <v>4</v>
      </c>
      <c r="B2" s="8"/>
      <c r="C2" s="8"/>
      <c r="D2" s="8"/>
      <c r="E2" s="8"/>
      <c r="F2" s="8"/>
      <c r="G2" s="8"/>
      <c r="H2" s="8"/>
      <c r="I2" s="8"/>
      <c r="J2" s="8"/>
      <c r="K2" s="8"/>
      <c r="L2" s="8"/>
      <c r="M2" s="8"/>
    </row>
    <row r="3" spans="1:13" ht="20.100000000000001" customHeight="1">
      <c r="A3" s="9"/>
      <c r="B3" s="37" t="s">
        <v>36</v>
      </c>
      <c r="C3" s="38"/>
      <c r="D3" s="38"/>
      <c r="E3" s="38"/>
      <c r="F3" s="38"/>
      <c r="G3" s="38"/>
      <c r="H3" s="38"/>
      <c r="I3" s="38"/>
      <c r="J3" s="38"/>
      <c r="K3" s="38"/>
      <c r="L3" s="38"/>
      <c r="M3" s="38"/>
    </row>
    <row r="4" spans="1:13" s="4" customFormat="1" ht="31.5" customHeight="1">
      <c r="A4" s="39" t="s">
        <v>10</v>
      </c>
      <c r="B4" s="39" t="s">
        <v>9</v>
      </c>
      <c r="C4" s="39"/>
      <c r="D4" s="41"/>
      <c r="E4" s="42" t="s">
        <v>21</v>
      </c>
      <c r="F4" s="39"/>
      <c r="G4" s="39"/>
      <c r="H4" s="43" t="s">
        <v>12</v>
      </c>
      <c r="I4" s="39"/>
      <c r="J4" s="41"/>
      <c r="K4" s="39" t="s">
        <v>11</v>
      </c>
      <c r="L4" s="39"/>
      <c r="M4" s="39"/>
    </row>
    <row r="5" spans="1:13" s="4" customFormat="1" ht="20.100000000000001" customHeight="1" thickBot="1">
      <c r="A5" s="40"/>
      <c r="B5" s="11" t="s">
        <v>0</v>
      </c>
      <c r="C5" s="11" t="s">
        <v>1</v>
      </c>
      <c r="D5" s="12" t="s">
        <v>2</v>
      </c>
      <c r="E5" s="11" t="s">
        <v>0</v>
      </c>
      <c r="F5" s="11" t="s">
        <v>1</v>
      </c>
      <c r="G5" s="11" t="s">
        <v>2</v>
      </c>
      <c r="H5" s="13" t="s">
        <v>0</v>
      </c>
      <c r="I5" s="11" t="s">
        <v>1</v>
      </c>
      <c r="J5" s="12" t="s">
        <v>2</v>
      </c>
      <c r="K5" s="11" t="s">
        <v>0</v>
      </c>
      <c r="L5" s="11" t="s">
        <v>1</v>
      </c>
      <c r="M5" s="11" t="s">
        <v>2</v>
      </c>
    </row>
    <row r="6" spans="1:13" s="5" customFormat="1" ht="22.5" customHeight="1" thickTop="1">
      <c r="A6" s="14" t="s">
        <v>15</v>
      </c>
      <c r="B6" s="18">
        <v>16</v>
      </c>
      <c r="C6" s="18">
        <v>19</v>
      </c>
      <c r="D6" s="19">
        <f>SUM(B6:C6)</f>
        <v>35</v>
      </c>
      <c r="E6" s="18">
        <v>12</v>
      </c>
      <c r="F6" s="18">
        <v>1</v>
      </c>
      <c r="G6" s="18">
        <f t="shared" ref="G6:G15" si="0">SUM(E6:F6)</f>
        <v>13</v>
      </c>
      <c r="H6" s="20">
        <v>10</v>
      </c>
      <c r="I6" s="18">
        <v>5</v>
      </c>
      <c r="J6" s="19">
        <f>SUM(H6:I6)</f>
        <v>15</v>
      </c>
      <c r="K6" s="18">
        <f t="shared" ref="K6:K15" si="1">B6+E6+H6</f>
        <v>38</v>
      </c>
      <c r="L6" s="18">
        <f t="shared" ref="L6:L15" si="2">C6+F6+I6</f>
        <v>25</v>
      </c>
      <c r="M6" s="18">
        <f t="shared" ref="M6:M15" si="3">SUM(K6:L6)</f>
        <v>63</v>
      </c>
    </row>
    <row r="7" spans="1:13" s="5" customFormat="1" ht="22.5" customHeight="1">
      <c r="A7" s="15" t="s">
        <v>16</v>
      </c>
      <c r="B7" s="21">
        <v>2</v>
      </c>
      <c r="C7" s="21">
        <v>0</v>
      </c>
      <c r="D7" s="22">
        <f t="shared" ref="D7:D15" si="4">SUM(B7:C7)</f>
        <v>2</v>
      </c>
      <c r="E7" s="21">
        <v>9</v>
      </c>
      <c r="F7" s="21">
        <v>0</v>
      </c>
      <c r="G7" s="21">
        <f t="shared" si="0"/>
        <v>9</v>
      </c>
      <c r="H7" s="23">
        <v>6</v>
      </c>
      <c r="I7" s="21">
        <v>2</v>
      </c>
      <c r="J7" s="22">
        <f t="shared" ref="J7:J15" si="5">SUM(H7:I7)</f>
        <v>8</v>
      </c>
      <c r="K7" s="21">
        <f t="shared" si="1"/>
        <v>17</v>
      </c>
      <c r="L7" s="21">
        <f t="shared" si="2"/>
        <v>2</v>
      </c>
      <c r="M7" s="21">
        <f t="shared" si="3"/>
        <v>19</v>
      </c>
    </row>
    <row r="8" spans="1:13" s="5" customFormat="1" ht="22.5" customHeight="1">
      <c r="A8" s="15" t="s">
        <v>17</v>
      </c>
      <c r="B8" s="21">
        <v>2</v>
      </c>
      <c r="C8" s="21">
        <v>15</v>
      </c>
      <c r="D8" s="22">
        <f t="shared" si="4"/>
        <v>17</v>
      </c>
      <c r="E8" s="21">
        <v>6</v>
      </c>
      <c r="F8" s="21">
        <v>2</v>
      </c>
      <c r="G8" s="21">
        <f t="shared" si="0"/>
        <v>8</v>
      </c>
      <c r="H8" s="23">
        <v>21</v>
      </c>
      <c r="I8" s="21">
        <v>43</v>
      </c>
      <c r="J8" s="22">
        <f>SUM(H8:I8)</f>
        <v>64</v>
      </c>
      <c r="K8" s="21">
        <f t="shared" si="1"/>
        <v>29</v>
      </c>
      <c r="L8" s="21">
        <f t="shared" si="2"/>
        <v>60</v>
      </c>
      <c r="M8" s="21">
        <f t="shared" si="3"/>
        <v>89</v>
      </c>
    </row>
    <row r="9" spans="1:13" s="5" customFormat="1" ht="22.5" customHeight="1">
      <c r="A9" s="15" t="s">
        <v>5</v>
      </c>
      <c r="B9" s="21">
        <v>2</v>
      </c>
      <c r="C9" s="21">
        <v>2</v>
      </c>
      <c r="D9" s="22">
        <f t="shared" si="4"/>
        <v>4</v>
      </c>
      <c r="E9" s="21">
        <v>15</v>
      </c>
      <c r="F9" s="21">
        <v>9</v>
      </c>
      <c r="G9" s="21">
        <f t="shared" si="0"/>
        <v>24</v>
      </c>
      <c r="H9" s="23">
        <v>7</v>
      </c>
      <c r="I9" s="21">
        <v>30</v>
      </c>
      <c r="J9" s="22">
        <f t="shared" si="5"/>
        <v>37</v>
      </c>
      <c r="K9" s="21">
        <f t="shared" si="1"/>
        <v>24</v>
      </c>
      <c r="L9" s="21">
        <f t="shared" si="2"/>
        <v>41</v>
      </c>
      <c r="M9" s="21">
        <f t="shared" si="3"/>
        <v>65</v>
      </c>
    </row>
    <row r="10" spans="1:13" s="5" customFormat="1" ht="22.5" customHeight="1">
      <c r="A10" s="15" t="s">
        <v>6</v>
      </c>
      <c r="B10" s="21">
        <v>0</v>
      </c>
      <c r="C10" s="21">
        <v>1</v>
      </c>
      <c r="D10" s="22">
        <f t="shared" si="4"/>
        <v>1</v>
      </c>
      <c r="E10" s="21">
        <v>14</v>
      </c>
      <c r="F10" s="21">
        <v>2</v>
      </c>
      <c r="G10" s="21">
        <f t="shared" si="0"/>
        <v>16</v>
      </c>
      <c r="H10" s="23">
        <v>17</v>
      </c>
      <c r="I10" s="21">
        <v>7</v>
      </c>
      <c r="J10" s="22">
        <f t="shared" si="5"/>
        <v>24</v>
      </c>
      <c r="K10" s="21">
        <f t="shared" si="1"/>
        <v>31</v>
      </c>
      <c r="L10" s="21">
        <f t="shared" si="2"/>
        <v>10</v>
      </c>
      <c r="M10" s="21">
        <f t="shared" si="3"/>
        <v>41</v>
      </c>
    </row>
    <row r="11" spans="1:13" s="5" customFormat="1" ht="22.5" customHeight="1">
      <c r="A11" s="15" t="s">
        <v>18</v>
      </c>
      <c r="B11" s="21">
        <v>3</v>
      </c>
      <c r="C11" s="21">
        <v>0</v>
      </c>
      <c r="D11" s="22">
        <f t="shared" si="4"/>
        <v>3</v>
      </c>
      <c r="E11" s="21">
        <v>9</v>
      </c>
      <c r="F11" s="21">
        <v>0</v>
      </c>
      <c r="G11" s="21">
        <f t="shared" si="0"/>
        <v>9</v>
      </c>
      <c r="H11" s="23">
        <v>6</v>
      </c>
      <c r="I11" s="21">
        <v>1</v>
      </c>
      <c r="J11" s="22">
        <f t="shared" si="5"/>
        <v>7</v>
      </c>
      <c r="K11" s="21">
        <f t="shared" si="1"/>
        <v>18</v>
      </c>
      <c r="L11" s="21">
        <f t="shared" si="2"/>
        <v>1</v>
      </c>
      <c r="M11" s="21">
        <f t="shared" si="3"/>
        <v>19</v>
      </c>
    </row>
    <row r="12" spans="1:13" s="5" customFormat="1" ht="22.5" customHeight="1">
      <c r="A12" s="15" t="s">
        <v>19</v>
      </c>
      <c r="B12" s="21">
        <v>0</v>
      </c>
      <c r="C12" s="21">
        <v>1</v>
      </c>
      <c r="D12" s="22">
        <f t="shared" si="4"/>
        <v>1</v>
      </c>
      <c r="E12" s="21">
        <v>16</v>
      </c>
      <c r="F12" s="21">
        <v>0</v>
      </c>
      <c r="G12" s="21">
        <f t="shared" si="0"/>
        <v>16</v>
      </c>
      <c r="H12" s="23">
        <v>7</v>
      </c>
      <c r="I12" s="21">
        <v>1</v>
      </c>
      <c r="J12" s="22">
        <f t="shared" si="5"/>
        <v>8</v>
      </c>
      <c r="K12" s="21">
        <f t="shared" si="1"/>
        <v>23</v>
      </c>
      <c r="L12" s="21">
        <f t="shared" si="2"/>
        <v>2</v>
      </c>
      <c r="M12" s="21">
        <f t="shared" si="3"/>
        <v>25</v>
      </c>
    </row>
    <row r="13" spans="1:13" s="5" customFormat="1" ht="22.5" customHeight="1">
      <c r="A13" s="15" t="s">
        <v>7</v>
      </c>
      <c r="B13" s="21">
        <v>5</v>
      </c>
      <c r="C13" s="21">
        <v>1</v>
      </c>
      <c r="D13" s="22">
        <f t="shared" si="4"/>
        <v>6</v>
      </c>
      <c r="E13" s="21">
        <v>11</v>
      </c>
      <c r="F13" s="21">
        <v>3</v>
      </c>
      <c r="G13" s="21">
        <f t="shared" si="0"/>
        <v>14</v>
      </c>
      <c r="H13" s="23">
        <v>14</v>
      </c>
      <c r="I13" s="21">
        <v>2</v>
      </c>
      <c r="J13" s="22">
        <f t="shared" si="5"/>
        <v>16</v>
      </c>
      <c r="K13" s="21">
        <f t="shared" si="1"/>
        <v>30</v>
      </c>
      <c r="L13" s="21">
        <f t="shared" si="2"/>
        <v>6</v>
      </c>
      <c r="M13" s="21">
        <f t="shared" si="3"/>
        <v>36</v>
      </c>
    </row>
    <row r="14" spans="1:13" s="5" customFormat="1" ht="22.5" customHeight="1">
      <c r="A14" s="15" t="s">
        <v>20</v>
      </c>
      <c r="B14" s="21">
        <v>2</v>
      </c>
      <c r="C14" s="21">
        <v>0</v>
      </c>
      <c r="D14" s="22">
        <f t="shared" si="4"/>
        <v>2</v>
      </c>
      <c r="E14" s="21">
        <v>8</v>
      </c>
      <c r="F14" s="21">
        <v>0</v>
      </c>
      <c r="G14" s="21">
        <f t="shared" si="0"/>
        <v>8</v>
      </c>
      <c r="H14" s="23">
        <v>3</v>
      </c>
      <c r="I14" s="21">
        <v>2</v>
      </c>
      <c r="J14" s="22">
        <f t="shared" si="5"/>
        <v>5</v>
      </c>
      <c r="K14" s="21">
        <f t="shared" si="1"/>
        <v>13</v>
      </c>
      <c r="L14" s="21">
        <f t="shared" si="2"/>
        <v>2</v>
      </c>
      <c r="M14" s="21">
        <f t="shared" si="3"/>
        <v>15</v>
      </c>
    </row>
    <row r="15" spans="1:13" s="5" customFormat="1" ht="22.5" customHeight="1">
      <c r="A15" s="16" t="s">
        <v>8</v>
      </c>
      <c r="B15" s="24">
        <v>2</v>
      </c>
      <c r="C15" s="24">
        <v>3</v>
      </c>
      <c r="D15" s="25">
        <f t="shared" si="4"/>
        <v>5</v>
      </c>
      <c r="E15" s="24">
        <v>16</v>
      </c>
      <c r="F15" s="24">
        <v>5</v>
      </c>
      <c r="G15" s="24">
        <f t="shared" si="0"/>
        <v>21</v>
      </c>
      <c r="H15" s="26">
        <v>13</v>
      </c>
      <c r="I15" s="24">
        <v>16</v>
      </c>
      <c r="J15" s="25">
        <f t="shared" si="5"/>
        <v>29</v>
      </c>
      <c r="K15" s="24">
        <f t="shared" si="1"/>
        <v>31</v>
      </c>
      <c r="L15" s="24">
        <f t="shared" si="2"/>
        <v>24</v>
      </c>
      <c r="M15" s="24">
        <f t="shared" si="3"/>
        <v>55</v>
      </c>
    </row>
    <row r="16" spans="1:13" s="6" customFormat="1" ht="22.5" customHeight="1">
      <c r="A16" s="17" t="s">
        <v>13</v>
      </c>
      <c r="B16" s="21">
        <f>SUM(B6:B15)</f>
        <v>34</v>
      </c>
      <c r="C16" s="21">
        <f t="shared" ref="C16:J16" si="6">SUM(C6:C15)</f>
        <v>42</v>
      </c>
      <c r="D16" s="22">
        <f t="shared" si="6"/>
        <v>76</v>
      </c>
      <c r="E16" s="21">
        <f t="shared" si="6"/>
        <v>116</v>
      </c>
      <c r="F16" s="21">
        <f t="shared" si="6"/>
        <v>22</v>
      </c>
      <c r="G16" s="21">
        <f>SUM(G6:G15)</f>
        <v>138</v>
      </c>
      <c r="H16" s="23">
        <f t="shared" si="6"/>
        <v>104</v>
      </c>
      <c r="I16" s="21">
        <f>SUM(I6:I15)</f>
        <v>109</v>
      </c>
      <c r="J16" s="22">
        <f t="shared" si="6"/>
        <v>213</v>
      </c>
      <c r="K16" s="21">
        <f>SUM(K6:K15)</f>
        <v>254</v>
      </c>
      <c r="L16" s="21">
        <f>SUM(L6:L15)</f>
        <v>173</v>
      </c>
      <c r="M16" s="21">
        <f>SUM(M6:M15)</f>
        <v>427</v>
      </c>
    </row>
    <row r="17" spans="1:13" s="7" customFormat="1" ht="20.100000000000001" customHeight="1">
      <c r="A17" s="33" t="s">
        <v>14</v>
      </c>
      <c r="B17" s="34"/>
      <c r="C17" s="34"/>
      <c r="D17" s="34"/>
      <c r="E17" s="34"/>
      <c r="F17" s="34"/>
      <c r="G17" s="34"/>
      <c r="H17" s="34"/>
      <c r="I17" s="34"/>
      <c r="J17" s="34"/>
      <c r="K17" s="34"/>
      <c r="L17" s="34"/>
      <c r="M17" s="34"/>
    </row>
  </sheetData>
  <mergeCells count="8">
    <mergeCell ref="A17:M17"/>
    <mergeCell ref="A1:M1"/>
    <mergeCell ref="B3:M3"/>
    <mergeCell ref="A4:A5"/>
    <mergeCell ref="B4:D4"/>
    <mergeCell ref="E4:G4"/>
    <mergeCell ref="H4:J4"/>
    <mergeCell ref="K4:M4"/>
  </mergeCells>
  <phoneticPr fontId="1"/>
  <pageMargins left="0.70866141732283472" right="0.70866141732283472" top="0.74803149606299213" bottom="0.74803149606299213" header="0.31496062992125984" footer="0.31496062992125984"/>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zoomScaleNormal="100" zoomScaleSheetLayoutView="100" workbookViewId="0">
      <selection activeCell="G14" sqref="G14"/>
    </sheetView>
  </sheetViews>
  <sheetFormatPr defaultRowHeight="13.5"/>
  <cols>
    <col min="1" max="8" width="10.875" style="27" customWidth="1"/>
    <col min="9" max="16384" width="9" style="27"/>
  </cols>
  <sheetData>
    <row r="1" spans="1:8" s="2" customFormat="1" ht="20.100000000000001" customHeight="1">
      <c r="A1" s="45" t="s">
        <v>22</v>
      </c>
      <c r="B1" s="45"/>
      <c r="C1" s="45"/>
      <c r="D1" s="45"/>
      <c r="E1" s="45"/>
      <c r="F1" s="45"/>
      <c r="G1" s="45"/>
      <c r="H1" s="45"/>
    </row>
    <row r="2" spans="1:8" ht="20.100000000000001" customHeight="1">
      <c r="A2" s="46" t="s">
        <v>37</v>
      </c>
      <c r="B2" s="46"/>
      <c r="C2" s="46"/>
      <c r="D2" s="46"/>
      <c r="E2" s="46"/>
      <c r="F2" s="46"/>
      <c r="G2" s="46"/>
      <c r="H2" s="46"/>
    </row>
    <row r="3" spans="1:8" s="5" customFormat="1" ht="36.75" customHeight="1">
      <c r="A3" s="47" t="s">
        <v>23</v>
      </c>
      <c r="B3" s="47" t="s">
        <v>24</v>
      </c>
      <c r="C3" s="47"/>
      <c r="D3" s="47"/>
      <c r="E3" s="47" t="s">
        <v>25</v>
      </c>
      <c r="F3" s="47" t="s">
        <v>26</v>
      </c>
      <c r="G3" s="49" t="s">
        <v>27</v>
      </c>
      <c r="H3" s="47" t="s">
        <v>28</v>
      </c>
    </row>
    <row r="4" spans="1:8" s="5" customFormat="1" ht="20.100000000000001" customHeight="1" thickBot="1">
      <c r="A4" s="48"/>
      <c r="B4" s="28" t="s">
        <v>29</v>
      </c>
      <c r="C4" s="28" t="s">
        <v>30</v>
      </c>
      <c r="D4" s="28" t="s">
        <v>31</v>
      </c>
      <c r="E4" s="48"/>
      <c r="F4" s="48"/>
      <c r="G4" s="50"/>
      <c r="H4" s="48"/>
    </row>
    <row r="5" spans="1:8" s="5" customFormat="1" ht="22.5" customHeight="1" thickTop="1">
      <c r="A5" s="29" t="s">
        <v>32</v>
      </c>
      <c r="B5" s="30">
        <v>92</v>
      </c>
      <c r="C5" s="30">
        <v>4</v>
      </c>
      <c r="D5" s="30">
        <f>SUM(B5:C5)</f>
        <v>96</v>
      </c>
      <c r="E5" s="30">
        <v>147</v>
      </c>
      <c r="F5" s="30">
        <v>0</v>
      </c>
      <c r="G5" s="30">
        <v>11</v>
      </c>
      <c r="H5" s="30">
        <f>SUM(D5:G5)</f>
        <v>254</v>
      </c>
    </row>
    <row r="6" spans="1:8" s="5" customFormat="1" ht="22.5" customHeight="1">
      <c r="A6" s="31" t="s">
        <v>33</v>
      </c>
      <c r="B6" s="32">
        <v>18</v>
      </c>
      <c r="C6" s="32">
        <v>4</v>
      </c>
      <c r="D6" s="32">
        <f>SUM(B6:C6)</f>
        <v>22</v>
      </c>
      <c r="E6" s="32">
        <v>113</v>
      </c>
      <c r="F6" s="32">
        <v>19</v>
      </c>
      <c r="G6" s="32">
        <v>19</v>
      </c>
      <c r="H6" s="32">
        <f>SUM(D6:G6)</f>
        <v>173</v>
      </c>
    </row>
    <row r="7" spans="1:8" s="5" customFormat="1" ht="22.5" customHeight="1">
      <c r="A7" s="31" t="s">
        <v>34</v>
      </c>
      <c r="B7" s="32">
        <f>SUM(B5:B6)</f>
        <v>110</v>
      </c>
      <c r="C7" s="32">
        <v>8</v>
      </c>
      <c r="D7" s="32">
        <f>SUM(D5:D6)</f>
        <v>118</v>
      </c>
      <c r="E7" s="32">
        <f>SUM(E5:E6)</f>
        <v>260</v>
      </c>
      <c r="F7" s="32">
        <f>SUM(F5:F6)</f>
        <v>19</v>
      </c>
      <c r="G7" s="32">
        <f>SUM(G5:G6)</f>
        <v>30</v>
      </c>
      <c r="H7" s="32">
        <f>SUM(H5:H6)</f>
        <v>427</v>
      </c>
    </row>
    <row r="8" spans="1:8" ht="4.5" customHeight="1"/>
    <row r="9" spans="1:8">
      <c r="A9" s="44" t="s">
        <v>35</v>
      </c>
      <c r="B9" s="44"/>
      <c r="C9" s="44"/>
      <c r="D9" s="44"/>
      <c r="E9" s="44"/>
      <c r="F9" s="44"/>
      <c r="G9" s="44"/>
      <c r="H9" s="44"/>
    </row>
  </sheetData>
  <mergeCells count="9">
    <mergeCell ref="A9:H9"/>
    <mergeCell ref="A1:H1"/>
    <mergeCell ref="A2:H2"/>
    <mergeCell ref="A3:A4"/>
    <mergeCell ref="B3:D3"/>
    <mergeCell ref="E3:E4"/>
    <mergeCell ref="F3:F4"/>
    <mergeCell ref="G3:G4"/>
    <mergeCell ref="H3:H4"/>
  </mergeCells>
  <phoneticPr fontId="15"/>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13"/>
  <sheetViews>
    <sheetView view="pageBreakPreview" zoomScale="80" zoomScaleNormal="100" zoomScaleSheetLayoutView="80" workbookViewId="0">
      <pane xSplit="1" ySplit="7" topLeftCell="B285" activePane="bottomRight" state="frozen"/>
      <selection activeCell="AC43" sqref="AC43"/>
      <selection pane="topRight" activeCell="AC43" sqref="AC43"/>
      <selection pane="bottomLeft" activeCell="AC43" sqref="AC43"/>
      <selection pane="bottomRight" activeCell="G409" sqref="G409"/>
    </sheetView>
  </sheetViews>
  <sheetFormatPr defaultRowHeight="13.5"/>
  <cols>
    <col min="1" max="1" width="11" style="58" customWidth="1"/>
    <col min="2" max="2" width="43.875" style="52" bestFit="1" customWidth="1"/>
    <col min="3" max="3" width="10.375" style="57" customWidth="1"/>
    <col min="4" max="4" width="11.25" style="56" bestFit="1" customWidth="1"/>
    <col min="5" max="5" width="4.375" style="54" customWidth="1"/>
    <col min="6" max="6" width="13.625" style="55" bestFit="1" customWidth="1"/>
    <col min="7" max="7" width="4.375" style="54" customWidth="1"/>
    <col min="8" max="8" width="63.5" style="53" customWidth="1"/>
    <col min="9" max="9" width="29.625" style="52" bestFit="1" customWidth="1"/>
    <col min="10" max="16384" width="9" style="51"/>
  </cols>
  <sheetData>
    <row r="1" spans="1:52">
      <c r="D1" s="247"/>
      <c r="G1" s="258"/>
      <c r="H1" s="254" t="s">
        <v>1835</v>
      </c>
      <c r="I1" s="243"/>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row>
    <row r="2" spans="1:52">
      <c r="A2" s="253"/>
      <c r="B2" s="252"/>
      <c r="C2" s="251"/>
      <c r="D2" s="247"/>
      <c r="G2" s="257"/>
      <c r="H2" s="256" t="s">
        <v>1834</v>
      </c>
      <c r="I2" s="243"/>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row>
    <row r="3" spans="1:52">
      <c r="A3" s="253"/>
      <c r="B3" s="252"/>
      <c r="C3" s="251"/>
      <c r="D3" s="247"/>
      <c r="E3" s="246"/>
      <c r="F3" s="250"/>
      <c r="G3" s="243"/>
      <c r="H3" s="255" t="s">
        <v>1833</v>
      </c>
      <c r="I3" s="243"/>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row>
    <row r="4" spans="1:52">
      <c r="A4" s="253"/>
      <c r="B4" s="252"/>
      <c r="C4" s="251"/>
      <c r="D4" s="247"/>
      <c r="E4" s="246"/>
      <c r="F4" s="250"/>
      <c r="G4" s="244"/>
      <c r="H4" s="254" t="s">
        <v>1832</v>
      </c>
      <c r="I4" s="244"/>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row>
    <row r="5" spans="1:52">
      <c r="A5" s="253"/>
      <c r="B5" s="252"/>
      <c r="C5" s="251"/>
      <c r="D5" s="247"/>
      <c r="E5" s="246"/>
      <c r="F5" s="250"/>
      <c r="G5" s="244"/>
      <c r="H5" s="243" t="s">
        <v>1831</v>
      </c>
      <c r="I5" s="244"/>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row>
    <row r="6" spans="1:52" ht="17.25">
      <c r="A6" s="249" t="s">
        <v>1830</v>
      </c>
      <c r="B6" s="249"/>
      <c r="C6" s="248"/>
      <c r="D6" s="247"/>
      <c r="E6" s="246"/>
      <c r="F6" s="245" t="s">
        <v>1829</v>
      </c>
      <c r="G6" s="244"/>
      <c r="H6" s="243" t="s">
        <v>1828</v>
      </c>
      <c r="I6" s="242"/>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row>
    <row r="7" spans="1:52" s="234" customFormat="1" ht="33.75">
      <c r="A7" s="238" t="s">
        <v>1827</v>
      </c>
      <c r="B7" s="238" t="s">
        <v>1826</v>
      </c>
      <c r="C7" s="241" t="s">
        <v>1825</v>
      </c>
      <c r="D7" s="240" t="s">
        <v>1824</v>
      </c>
      <c r="E7" s="238" t="s">
        <v>1823</v>
      </c>
      <c r="F7" s="239" t="s">
        <v>1822</v>
      </c>
      <c r="G7" s="238" t="s">
        <v>1821</v>
      </c>
      <c r="H7" s="237" t="s">
        <v>1820</v>
      </c>
      <c r="I7" s="236" t="s">
        <v>1819</v>
      </c>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row>
    <row r="8" spans="1:52" s="74" customFormat="1" ht="11.25">
      <c r="A8" s="232" t="s">
        <v>1818</v>
      </c>
      <c r="B8" s="92" t="s">
        <v>1817</v>
      </c>
      <c r="C8" s="97">
        <v>476.8</v>
      </c>
      <c r="D8" s="96">
        <v>82.2</v>
      </c>
      <c r="E8" s="95" t="s">
        <v>84</v>
      </c>
      <c r="F8" s="94" t="s">
        <v>1816</v>
      </c>
      <c r="G8" s="93" t="s">
        <v>119</v>
      </c>
      <c r="H8" s="92" t="s">
        <v>1815</v>
      </c>
      <c r="I8" s="92" t="s">
        <v>1814</v>
      </c>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row>
    <row r="9" spans="1:52" s="74" customFormat="1" ht="11.25">
      <c r="A9" s="215"/>
      <c r="B9" s="84" t="s">
        <v>1813</v>
      </c>
      <c r="C9" s="89">
        <v>3025.3</v>
      </c>
      <c r="D9" s="88">
        <v>19.8</v>
      </c>
      <c r="E9" s="87" t="s">
        <v>105</v>
      </c>
      <c r="F9" s="86" t="s">
        <v>1812</v>
      </c>
      <c r="G9" s="85" t="s">
        <v>50</v>
      </c>
      <c r="H9" s="84" t="s">
        <v>1811</v>
      </c>
      <c r="I9" s="84" t="s">
        <v>1810</v>
      </c>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row>
    <row r="10" spans="1:52" s="74" customFormat="1" ht="22.5">
      <c r="A10" s="215"/>
      <c r="B10" s="84" t="s">
        <v>1809</v>
      </c>
      <c r="C10" s="89">
        <v>520</v>
      </c>
      <c r="D10" s="88">
        <v>23.7</v>
      </c>
      <c r="E10" s="87" t="s">
        <v>105</v>
      </c>
      <c r="F10" s="86" t="s">
        <v>1808</v>
      </c>
      <c r="G10" s="85" t="s">
        <v>50</v>
      </c>
      <c r="H10" s="84" t="s">
        <v>1807</v>
      </c>
      <c r="I10" s="84" t="s">
        <v>1806</v>
      </c>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row>
    <row r="11" spans="1:52" s="74" customFormat="1" ht="11.25">
      <c r="A11" s="215"/>
      <c r="B11" s="84" t="s">
        <v>1805</v>
      </c>
      <c r="C11" s="89">
        <v>1020</v>
      </c>
      <c r="D11" s="88">
        <v>19.600000000000001</v>
      </c>
      <c r="E11" s="87" t="s">
        <v>105</v>
      </c>
      <c r="F11" s="86" t="s">
        <v>1804</v>
      </c>
      <c r="G11" s="85" t="s">
        <v>48</v>
      </c>
      <c r="H11" s="218" t="s">
        <v>1803</v>
      </c>
      <c r="I11" s="84" t="s">
        <v>1802</v>
      </c>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row>
    <row r="12" spans="1:52" s="74" customFormat="1" ht="11.25">
      <c r="A12" s="215"/>
      <c r="B12" s="90" t="s">
        <v>1801</v>
      </c>
      <c r="C12" s="89">
        <v>870</v>
      </c>
      <c r="D12" s="88">
        <v>34.5</v>
      </c>
      <c r="E12" s="87" t="s">
        <v>84</v>
      </c>
      <c r="F12" s="86" t="s">
        <v>1800</v>
      </c>
      <c r="G12" s="85" t="s">
        <v>82</v>
      </c>
      <c r="H12" s="84" t="s">
        <v>1799</v>
      </c>
      <c r="I12" s="84" t="s">
        <v>1798</v>
      </c>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row>
    <row r="13" spans="1:52" s="74" customFormat="1" ht="22.5">
      <c r="A13" s="215"/>
      <c r="B13" s="90" t="s">
        <v>1797</v>
      </c>
      <c r="C13" s="89">
        <v>50</v>
      </c>
      <c r="D13" s="88">
        <v>50</v>
      </c>
      <c r="E13" s="87" t="s">
        <v>470</v>
      </c>
      <c r="F13" s="86" t="s">
        <v>1796</v>
      </c>
      <c r="G13" s="85" t="s">
        <v>165</v>
      </c>
      <c r="H13" s="84" t="s">
        <v>1795</v>
      </c>
      <c r="I13" s="84" t="s">
        <v>1791</v>
      </c>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row>
    <row r="14" spans="1:52" s="74" customFormat="1" ht="11.25">
      <c r="A14" s="215"/>
      <c r="B14" s="90" t="s">
        <v>1794</v>
      </c>
      <c r="C14" s="89">
        <v>10</v>
      </c>
      <c r="D14" s="88">
        <v>50</v>
      </c>
      <c r="E14" s="87" t="s">
        <v>470</v>
      </c>
      <c r="F14" s="86" t="s">
        <v>1793</v>
      </c>
      <c r="G14" s="85" t="s">
        <v>652</v>
      </c>
      <c r="H14" s="84" t="s">
        <v>1792</v>
      </c>
      <c r="I14" s="84" t="s">
        <v>1791</v>
      </c>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row>
    <row r="15" spans="1:52" s="74" customFormat="1" ht="11.25">
      <c r="A15" s="215"/>
      <c r="B15" s="90" t="s">
        <v>1790</v>
      </c>
      <c r="C15" s="89">
        <v>10</v>
      </c>
      <c r="D15" s="88">
        <v>50</v>
      </c>
      <c r="E15" s="87" t="s">
        <v>470</v>
      </c>
      <c r="F15" s="86" t="s">
        <v>1789</v>
      </c>
      <c r="G15" s="85" t="s">
        <v>652</v>
      </c>
      <c r="H15" s="218" t="s">
        <v>1788</v>
      </c>
      <c r="I15" s="84" t="s">
        <v>1787</v>
      </c>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row>
    <row r="16" spans="1:52" s="74" customFormat="1" ht="11.25">
      <c r="A16" s="215"/>
      <c r="B16" s="90" t="s">
        <v>1786</v>
      </c>
      <c r="C16" s="89">
        <v>94.6</v>
      </c>
      <c r="D16" s="88">
        <v>63.4</v>
      </c>
      <c r="E16" s="87" t="s">
        <v>470</v>
      </c>
      <c r="F16" s="86" t="s">
        <v>1785</v>
      </c>
      <c r="G16" s="85" t="s">
        <v>88</v>
      </c>
      <c r="H16" s="84" t="s">
        <v>1784</v>
      </c>
      <c r="I16" s="84" t="s">
        <v>1760</v>
      </c>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row>
    <row r="17" spans="1:52" s="74" customFormat="1" ht="11.25">
      <c r="A17" s="215"/>
      <c r="B17" s="90" t="s">
        <v>1783</v>
      </c>
      <c r="C17" s="89">
        <v>470</v>
      </c>
      <c r="D17" s="88">
        <v>50.2</v>
      </c>
      <c r="E17" s="87" t="s">
        <v>84</v>
      </c>
      <c r="F17" s="86" t="s">
        <v>1782</v>
      </c>
      <c r="G17" s="85" t="s">
        <v>109</v>
      </c>
      <c r="H17" s="84" t="s">
        <v>1781</v>
      </c>
      <c r="I17" s="84" t="s">
        <v>1780</v>
      </c>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row>
    <row r="18" spans="1:52" s="74" customFormat="1" ht="22.5">
      <c r="A18" s="215"/>
      <c r="B18" s="90" t="s">
        <v>1779</v>
      </c>
      <c r="C18" s="89">
        <v>10</v>
      </c>
      <c r="D18" s="88">
        <v>50</v>
      </c>
      <c r="E18" s="87" t="s">
        <v>470</v>
      </c>
      <c r="F18" s="86" t="s">
        <v>1778</v>
      </c>
      <c r="G18" s="85" t="s">
        <v>88</v>
      </c>
      <c r="H18" s="84" t="s">
        <v>1777</v>
      </c>
      <c r="I18" s="84" t="s">
        <v>1706</v>
      </c>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row>
    <row r="19" spans="1:52" s="74" customFormat="1" ht="11.25">
      <c r="A19" s="215"/>
      <c r="B19" s="84" t="s">
        <v>1776</v>
      </c>
      <c r="C19" s="89">
        <v>125</v>
      </c>
      <c r="D19" s="88">
        <v>8</v>
      </c>
      <c r="E19" s="87" t="s">
        <v>470</v>
      </c>
      <c r="F19" s="86" t="s">
        <v>1775</v>
      </c>
      <c r="G19" s="85" t="s">
        <v>1774</v>
      </c>
      <c r="H19" s="84" t="s">
        <v>1773</v>
      </c>
      <c r="I19" s="84" t="s">
        <v>1772</v>
      </c>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row>
    <row r="20" spans="1:52" s="74" customFormat="1" ht="11.25">
      <c r="A20" s="215"/>
      <c r="B20" s="90" t="s">
        <v>1771</v>
      </c>
      <c r="C20" s="89">
        <v>50</v>
      </c>
      <c r="D20" s="88">
        <v>60</v>
      </c>
      <c r="E20" s="87" t="s">
        <v>470</v>
      </c>
      <c r="F20" s="86" t="s">
        <v>1770</v>
      </c>
      <c r="G20" s="85" t="s">
        <v>165</v>
      </c>
      <c r="H20" s="84" t="s">
        <v>1769</v>
      </c>
      <c r="I20" s="84" t="s">
        <v>1768</v>
      </c>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row>
    <row r="21" spans="1:52" s="74" customFormat="1" ht="22.5">
      <c r="A21" s="215"/>
      <c r="B21" s="90" t="s">
        <v>1767</v>
      </c>
      <c r="C21" s="89">
        <v>20</v>
      </c>
      <c r="D21" s="88">
        <v>50</v>
      </c>
      <c r="E21" s="87" t="s">
        <v>470</v>
      </c>
      <c r="F21" s="86" t="s">
        <v>1766</v>
      </c>
      <c r="G21" s="85" t="s">
        <v>203</v>
      </c>
      <c r="H21" s="84" t="s">
        <v>1765</v>
      </c>
      <c r="I21" s="84" t="s">
        <v>1764</v>
      </c>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row>
    <row r="22" spans="1:52" s="74" customFormat="1" ht="22.5">
      <c r="A22" s="215"/>
      <c r="B22" s="90" t="s">
        <v>1763</v>
      </c>
      <c r="C22" s="89">
        <v>20</v>
      </c>
      <c r="D22" s="88">
        <v>25</v>
      </c>
      <c r="E22" s="87" t="s">
        <v>470</v>
      </c>
      <c r="F22" s="86" t="s">
        <v>1762</v>
      </c>
      <c r="G22" s="85" t="s">
        <v>88</v>
      </c>
      <c r="H22" s="84" t="s">
        <v>1761</v>
      </c>
      <c r="I22" s="84" t="s">
        <v>1760</v>
      </c>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row>
    <row r="23" spans="1:52" s="74" customFormat="1" ht="11.25">
      <c r="A23" s="215"/>
      <c r="B23" s="90" t="s">
        <v>1759</v>
      </c>
      <c r="C23" s="89">
        <v>40</v>
      </c>
      <c r="D23" s="88">
        <v>50</v>
      </c>
      <c r="E23" s="87" t="s">
        <v>470</v>
      </c>
      <c r="F23" s="86" t="s">
        <v>1758</v>
      </c>
      <c r="G23" s="85" t="s">
        <v>203</v>
      </c>
      <c r="H23" s="84" t="s">
        <v>1757</v>
      </c>
      <c r="I23" s="84" t="s">
        <v>1726</v>
      </c>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row>
    <row r="24" spans="1:52" s="74" customFormat="1" ht="11.25">
      <c r="A24" s="215"/>
      <c r="B24" s="90" t="s">
        <v>1756</v>
      </c>
      <c r="C24" s="89">
        <v>20</v>
      </c>
      <c r="D24" s="88">
        <v>75</v>
      </c>
      <c r="E24" s="87" t="s">
        <v>470</v>
      </c>
      <c r="F24" s="86" t="s">
        <v>1755</v>
      </c>
      <c r="G24" s="85" t="s">
        <v>205</v>
      </c>
      <c r="H24" s="84" t="s">
        <v>1754</v>
      </c>
      <c r="I24" s="84" t="s">
        <v>1753</v>
      </c>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row>
    <row r="25" spans="1:52" s="74" customFormat="1" ht="22.5">
      <c r="A25" s="215"/>
      <c r="B25" s="90" t="s">
        <v>1752</v>
      </c>
      <c r="C25" s="89">
        <v>81.2</v>
      </c>
      <c r="D25" s="88">
        <v>50</v>
      </c>
      <c r="E25" s="87" t="s">
        <v>470</v>
      </c>
      <c r="F25" s="86" t="s">
        <v>1751</v>
      </c>
      <c r="G25" s="85" t="s">
        <v>88</v>
      </c>
      <c r="H25" s="84" t="s">
        <v>1750</v>
      </c>
      <c r="I25" s="84" t="s">
        <v>1749</v>
      </c>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row>
    <row r="26" spans="1:52" s="74" customFormat="1" ht="22.5">
      <c r="A26" s="215"/>
      <c r="B26" s="84" t="s">
        <v>1748</v>
      </c>
      <c r="C26" s="89">
        <v>30</v>
      </c>
      <c r="D26" s="88">
        <v>10</v>
      </c>
      <c r="E26" s="87" t="s">
        <v>470</v>
      </c>
      <c r="F26" s="86" t="s">
        <v>1747</v>
      </c>
      <c r="G26" s="85" t="s">
        <v>225</v>
      </c>
      <c r="H26" s="84" t="s">
        <v>1746</v>
      </c>
      <c r="I26" s="84" t="s">
        <v>1702</v>
      </c>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row>
    <row r="27" spans="1:52" s="74" customFormat="1" ht="33.75">
      <c r="A27" s="215"/>
      <c r="B27" s="90" t="s">
        <v>1745</v>
      </c>
      <c r="C27" s="89">
        <v>30</v>
      </c>
      <c r="D27" s="88">
        <v>50</v>
      </c>
      <c r="E27" s="87" t="s">
        <v>470</v>
      </c>
      <c r="F27" s="86" t="s">
        <v>1744</v>
      </c>
      <c r="G27" s="85" t="s">
        <v>165</v>
      </c>
      <c r="H27" s="84" t="s">
        <v>1743</v>
      </c>
      <c r="I27" s="84" t="s">
        <v>1742</v>
      </c>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row>
    <row r="28" spans="1:52" s="74" customFormat="1" ht="11.25">
      <c r="A28" s="215"/>
      <c r="B28" s="90" t="s">
        <v>1741</v>
      </c>
      <c r="C28" s="89">
        <v>1500</v>
      </c>
      <c r="D28" s="88">
        <v>36</v>
      </c>
      <c r="E28" s="87" t="s">
        <v>84</v>
      </c>
      <c r="F28" s="86" t="s">
        <v>1740</v>
      </c>
      <c r="G28" s="85" t="s">
        <v>652</v>
      </c>
      <c r="H28" s="84" t="s">
        <v>1739</v>
      </c>
      <c r="I28" s="84" t="s">
        <v>1738</v>
      </c>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row>
    <row r="29" spans="1:52" s="74" customFormat="1" ht="33.75">
      <c r="A29" s="215"/>
      <c r="B29" s="84" t="s">
        <v>1737</v>
      </c>
      <c r="C29" s="89">
        <v>1070.5</v>
      </c>
      <c r="D29" s="88">
        <v>23.7</v>
      </c>
      <c r="E29" s="87" t="s">
        <v>105</v>
      </c>
      <c r="F29" s="86" t="s">
        <v>1736</v>
      </c>
      <c r="G29" s="85" t="s">
        <v>225</v>
      </c>
      <c r="H29" s="84" t="s">
        <v>1735</v>
      </c>
      <c r="I29" s="84" t="s">
        <v>1734</v>
      </c>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row>
    <row r="30" spans="1:52" s="74" customFormat="1" ht="11.25">
      <c r="A30" s="215"/>
      <c r="B30" s="90" t="s">
        <v>1733</v>
      </c>
      <c r="C30" s="89">
        <v>30</v>
      </c>
      <c r="D30" s="88">
        <v>50</v>
      </c>
      <c r="E30" s="87" t="s">
        <v>470</v>
      </c>
      <c r="F30" s="86" t="s">
        <v>1732</v>
      </c>
      <c r="G30" s="85" t="s">
        <v>690</v>
      </c>
      <c r="H30" s="84" t="s">
        <v>1731</v>
      </c>
      <c r="I30" s="84" t="s">
        <v>1730</v>
      </c>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row>
    <row r="31" spans="1:52" s="74" customFormat="1" ht="22.5">
      <c r="A31" s="215"/>
      <c r="B31" s="90" t="s">
        <v>1729</v>
      </c>
      <c r="C31" s="89">
        <v>40</v>
      </c>
      <c r="D31" s="88">
        <v>50</v>
      </c>
      <c r="E31" s="87" t="s">
        <v>470</v>
      </c>
      <c r="F31" s="86" t="s">
        <v>1728</v>
      </c>
      <c r="G31" s="85" t="s">
        <v>203</v>
      </c>
      <c r="H31" s="84" t="s">
        <v>1727</v>
      </c>
      <c r="I31" s="84" t="s">
        <v>1726</v>
      </c>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row>
    <row r="32" spans="1:52" s="74" customFormat="1" ht="22.5">
      <c r="A32" s="215"/>
      <c r="B32" s="90" t="s">
        <v>1725</v>
      </c>
      <c r="C32" s="89">
        <v>498</v>
      </c>
      <c r="D32" s="88">
        <v>26.1</v>
      </c>
      <c r="E32" s="87" t="s">
        <v>84</v>
      </c>
      <c r="F32" s="86" t="s">
        <v>1724</v>
      </c>
      <c r="G32" s="85" t="s">
        <v>1723</v>
      </c>
      <c r="H32" s="84" t="s">
        <v>1722</v>
      </c>
      <c r="I32" s="84" t="s">
        <v>1721</v>
      </c>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row>
    <row r="33" spans="1:52" s="74" customFormat="1" ht="22.5">
      <c r="A33" s="215"/>
      <c r="B33" s="90" t="s">
        <v>1720</v>
      </c>
      <c r="C33" s="89">
        <v>519</v>
      </c>
      <c r="D33" s="88">
        <v>77.099999999999994</v>
      </c>
      <c r="E33" s="87" t="s">
        <v>470</v>
      </c>
      <c r="F33" s="86" t="s">
        <v>1719</v>
      </c>
      <c r="G33" s="85" t="s">
        <v>94</v>
      </c>
      <c r="H33" s="84" t="s">
        <v>1718</v>
      </c>
      <c r="I33" s="84" t="s">
        <v>1717</v>
      </c>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row>
    <row r="34" spans="1:52" s="74" customFormat="1" ht="22.5">
      <c r="A34" s="215"/>
      <c r="B34" s="90" t="s">
        <v>1716</v>
      </c>
      <c r="C34" s="89">
        <v>30</v>
      </c>
      <c r="D34" s="88">
        <v>50</v>
      </c>
      <c r="E34" s="87" t="s">
        <v>470</v>
      </c>
      <c r="F34" s="86" t="s">
        <v>255</v>
      </c>
      <c r="G34" s="85" t="s">
        <v>94</v>
      </c>
      <c r="H34" s="84" t="s">
        <v>1715</v>
      </c>
      <c r="I34" s="84" t="s">
        <v>1714</v>
      </c>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row>
    <row r="35" spans="1:52" s="74" customFormat="1" ht="11.25">
      <c r="A35" s="215"/>
      <c r="B35" s="90" t="s">
        <v>1713</v>
      </c>
      <c r="C35" s="89">
        <v>1000</v>
      </c>
      <c r="D35" s="88">
        <v>55</v>
      </c>
      <c r="E35" s="87" t="s">
        <v>84</v>
      </c>
      <c r="F35" s="86" t="s">
        <v>1712</v>
      </c>
      <c r="G35" s="85" t="s">
        <v>119</v>
      </c>
      <c r="H35" s="84" t="s">
        <v>1711</v>
      </c>
      <c r="I35" s="84" t="s">
        <v>1710</v>
      </c>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row>
    <row r="36" spans="1:52" s="74" customFormat="1" ht="11.25">
      <c r="A36" s="215"/>
      <c r="B36" s="90" t="s">
        <v>1709</v>
      </c>
      <c r="C36" s="89">
        <v>50</v>
      </c>
      <c r="D36" s="88">
        <v>50</v>
      </c>
      <c r="E36" s="87" t="s">
        <v>470</v>
      </c>
      <c r="F36" s="86" t="s">
        <v>1708</v>
      </c>
      <c r="G36" s="85" t="s">
        <v>88</v>
      </c>
      <c r="H36" s="218" t="s">
        <v>1707</v>
      </c>
      <c r="I36" s="84" t="s">
        <v>1706</v>
      </c>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row>
    <row r="37" spans="1:52" s="74" customFormat="1" ht="33" customHeight="1">
      <c r="A37" s="215"/>
      <c r="B37" s="84" t="s">
        <v>1705</v>
      </c>
      <c r="C37" s="89">
        <v>136.80000000000001</v>
      </c>
      <c r="D37" s="88">
        <v>73.099999999999994</v>
      </c>
      <c r="E37" s="87" t="s">
        <v>470</v>
      </c>
      <c r="F37" s="86" t="s">
        <v>1704</v>
      </c>
      <c r="G37" s="85" t="s">
        <v>88</v>
      </c>
      <c r="H37" s="84" t="s">
        <v>1703</v>
      </c>
      <c r="I37" s="84" t="s">
        <v>1702</v>
      </c>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row>
    <row r="38" spans="1:52" s="74" customFormat="1" ht="11.25">
      <c r="A38" s="215"/>
      <c r="B38" s="84" t="s">
        <v>1701</v>
      </c>
      <c r="C38" s="89">
        <v>3</v>
      </c>
      <c r="D38" s="88">
        <v>2.6</v>
      </c>
      <c r="E38" s="87" t="s">
        <v>470</v>
      </c>
      <c r="F38" s="86" t="s">
        <v>1700</v>
      </c>
      <c r="G38" s="85" t="s">
        <v>42</v>
      </c>
      <c r="H38" s="84" t="s">
        <v>1699</v>
      </c>
      <c r="I38" s="84" t="s">
        <v>1698</v>
      </c>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row>
    <row r="39" spans="1:52" s="74" customFormat="1" ht="22.5">
      <c r="A39" s="215"/>
      <c r="B39" s="84" t="s">
        <v>1697</v>
      </c>
      <c r="C39" s="89">
        <v>134</v>
      </c>
      <c r="D39" s="88">
        <v>1.5</v>
      </c>
      <c r="E39" s="87" t="s">
        <v>470</v>
      </c>
      <c r="F39" s="86" t="s">
        <v>1696</v>
      </c>
      <c r="G39" s="85" t="s">
        <v>225</v>
      </c>
      <c r="H39" s="84" t="s">
        <v>1695</v>
      </c>
      <c r="I39" s="84" t="s">
        <v>1694</v>
      </c>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row>
    <row r="40" spans="1:52" s="74" customFormat="1" ht="22.5">
      <c r="A40" s="215"/>
      <c r="B40" s="84" t="s">
        <v>1693</v>
      </c>
      <c r="C40" s="89">
        <v>134</v>
      </c>
      <c r="D40" s="88">
        <v>1.5</v>
      </c>
      <c r="E40" s="87" t="s">
        <v>470</v>
      </c>
      <c r="F40" s="86" t="s">
        <v>1692</v>
      </c>
      <c r="G40" s="85" t="s">
        <v>225</v>
      </c>
      <c r="H40" s="84" t="s">
        <v>1691</v>
      </c>
      <c r="I40" s="84" t="s">
        <v>1690</v>
      </c>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row>
    <row r="41" spans="1:52" s="74" customFormat="1" ht="22.5">
      <c r="A41" s="215"/>
      <c r="B41" s="84" t="s">
        <v>1689</v>
      </c>
      <c r="C41" s="89">
        <v>1500</v>
      </c>
      <c r="D41" s="88">
        <v>13.3</v>
      </c>
      <c r="E41" s="87" t="s">
        <v>470</v>
      </c>
      <c r="F41" s="86" t="s">
        <v>1688</v>
      </c>
      <c r="G41" s="85" t="s">
        <v>225</v>
      </c>
      <c r="H41" s="84" t="s">
        <v>1687</v>
      </c>
      <c r="I41" s="84" t="s">
        <v>1686</v>
      </c>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row>
    <row r="42" spans="1:52" s="74" customFormat="1" ht="11.25">
      <c r="A42" s="215"/>
      <c r="B42" s="84" t="s">
        <v>1685</v>
      </c>
      <c r="C42" s="89">
        <v>100</v>
      </c>
      <c r="D42" s="88">
        <v>0.5</v>
      </c>
      <c r="E42" s="87" t="s">
        <v>470</v>
      </c>
      <c r="F42" s="86" t="s">
        <v>1684</v>
      </c>
      <c r="G42" s="85" t="s">
        <v>43</v>
      </c>
      <c r="H42" s="84" t="s">
        <v>1683</v>
      </c>
      <c r="I42" s="84" t="s">
        <v>1682</v>
      </c>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row>
    <row r="43" spans="1:52" s="74" customFormat="1" ht="11.25">
      <c r="A43" s="215"/>
      <c r="B43" s="84" t="s">
        <v>1681</v>
      </c>
      <c r="C43" s="89">
        <v>3</v>
      </c>
      <c r="D43" s="88">
        <v>16.7</v>
      </c>
      <c r="E43" s="87" t="s">
        <v>470</v>
      </c>
      <c r="F43" s="86" t="s">
        <v>1680</v>
      </c>
      <c r="G43" s="85" t="s">
        <v>45</v>
      </c>
      <c r="H43" s="84" t="s">
        <v>1679</v>
      </c>
      <c r="I43" s="84" t="s">
        <v>1678</v>
      </c>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row>
    <row r="44" spans="1:52" s="74" customFormat="1" ht="11.25">
      <c r="A44" s="215"/>
      <c r="B44" s="84" t="s">
        <v>1677</v>
      </c>
      <c r="C44" s="89">
        <v>11</v>
      </c>
      <c r="D44" s="88">
        <v>13.6</v>
      </c>
      <c r="E44" s="87" t="s">
        <v>470</v>
      </c>
      <c r="F44" s="86" t="s">
        <v>1676</v>
      </c>
      <c r="G44" s="85" t="s">
        <v>45</v>
      </c>
      <c r="H44" s="84" t="s">
        <v>1675</v>
      </c>
      <c r="I44" s="84" t="s">
        <v>1674</v>
      </c>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row>
    <row r="45" spans="1:52" s="74" customFormat="1" ht="11.25">
      <c r="A45" s="215"/>
      <c r="B45" s="84" t="s">
        <v>1673</v>
      </c>
      <c r="C45" s="89">
        <v>50</v>
      </c>
      <c r="D45" s="88">
        <v>20</v>
      </c>
      <c r="E45" s="87" t="s">
        <v>470</v>
      </c>
      <c r="F45" s="86" t="s">
        <v>1621</v>
      </c>
      <c r="G45" s="85" t="s">
        <v>45</v>
      </c>
      <c r="H45" s="84" t="s">
        <v>1672</v>
      </c>
      <c r="I45" s="84" t="s">
        <v>1671</v>
      </c>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row>
    <row r="46" spans="1:52" s="74" customFormat="1" ht="22.5">
      <c r="A46" s="215"/>
      <c r="B46" s="84" t="s">
        <v>1670</v>
      </c>
      <c r="C46" s="89">
        <v>296.7</v>
      </c>
      <c r="D46" s="88">
        <v>3.4</v>
      </c>
      <c r="E46" s="87" t="s">
        <v>470</v>
      </c>
      <c r="F46" s="86" t="s">
        <v>1669</v>
      </c>
      <c r="G46" s="85" t="s">
        <v>45</v>
      </c>
      <c r="H46" s="84" t="s">
        <v>1668</v>
      </c>
      <c r="I46" s="84" t="s">
        <v>1598</v>
      </c>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row>
    <row r="47" spans="1:52" s="74" customFormat="1" ht="11.25">
      <c r="A47" s="215"/>
      <c r="B47" s="84" t="s">
        <v>1667</v>
      </c>
      <c r="C47" s="89">
        <v>4120.2</v>
      </c>
      <c r="D47" s="88">
        <v>11.3</v>
      </c>
      <c r="E47" s="87" t="s">
        <v>470</v>
      </c>
      <c r="F47" s="86" t="s">
        <v>1579</v>
      </c>
      <c r="G47" s="85" t="s">
        <v>45</v>
      </c>
      <c r="H47" s="84" t="s">
        <v>1666</v>
      </c>
      <c r="I47" s="84" t="s">
        <v>1598</v>
      </c>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row>
    <row r="48" spans="1:52" s="74" customFormat="1" ht="22.5">
      <c r="A48" s="215"/>
      <c r="B48" s="84" t="s">
        <v>1665</v>
      </c>
      <c r="C48" s="89">
        <v>7070.5</v>
      </c>
      <c r="D48" s="88">
        <v>0.4</v>
      </c>
      <c r="E48" s="87" t="s">
        <v>470</v>
      </c>
      <c r="F48" s="86" t="s">
        <v>1664</v>
      </c>
      <c r="G48" s="85" t="s">
        <v>42</v>
      </c>
      <c r="H48" s="84" t="s">
        <v>1663</v>
      </c>
      <c r="I48" s="84" t="s">
        <v>1662</v>
      </c>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row>
    <row r="49" spans="1:52" s="74" customFormat="1" ht="11.25">
      <c r="A49" s="215"/>
      <c r="B49" s="84" t="s">
        <v>1661</v>
      </c>
      <c r="C49" s="89">
        <v>1016</v>
      </c>
      <c r="D49" s="88">
        <v>3</v>
      </c>
      <c r="E49" s="87" t="s">
        <v>470</v>
      </c>
      <c r="F49" s="86" t="s">
        <v>1660</v>
      </c>
      <c r="G49" s="85" t="s">
        <v>42</v>
      </c>
      <c r="H49" s="84" t="s">
        <v>1659</v>
      </c>
      <c r="I49" s="84" t="s">
        <v>1658</v>
      </c>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row>
    <row r="50" spans="1:52" s="74" customFormat="1" ht="22.5">
      <c r="A50" s="233"/>
      <c r="B50" s="172" t="s">
        <v>1657</v>
      </c>
      <c r="C50" s="177">
        <v>10745</v>
      </c>
      <c r="D50" s="176">
        <v>1.4</v>
      </c>
      <c r="E50" s="175" t="s">
        <v>470</v>
      </c>
      <c r="F50" s="174" t="s">
        <v>1656</v>
      </c>
      <c r="G50" s="173" t="s">
        <v>46</v>
      </c>
      <c r="H50" s="172" t="s">
        <v>1655</v>
      </c>
      <c r="I50" s="172" t="s">
        <v>1654</v>
      </c>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row>
    <row r="51" spans="1:52" s="74" customFormat="1" ht="22.5">
      <c r="A51" s="215"/>
      <c r="B51" s="84" t="s">
        <v>1653</v>
      </c>
      <c r="C51" s="89">
        <v>2745.8</v>
      </c>
      <c r="D51" s="88">
        <v>0.2</v>
      </c>
      <c r="E51" s="87" t="s">
        <v>470</v>
      </c>
      <c r="F51" s="86" t="s">
        <v>1625</v>
      </c>
      <c r="G51" s="85" t="s">
        <v>50</v>
      </c>
      <c r="H51" s="84" t="s">
        <v>1652</v>
      </c>
      <c r="I51" s="84" t="s">
        <v>1651</v>
      </c>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row>
    <row r="52" spans="1:52" s="74" customFormat="1" ht="22.5">
      <c r="A52" s="215"/>
      <c r="B52" s="84" t="s">
        <v>1650</v>
      </c>
      <c r="C52" s="89">
        <v>500.4</v>
      </c>
      <c r="D52" s="88">
        <v>5.5</v>
      </c>
      <c r="E52" s="87" t="s">
        <v>470</v>
      </c>
      <c r="F52" s="86" t="s">
        <v>1649</v>
      </c>
      <c r="G52" s="85" t="s">
        <v>46</v>
      </c>
      <c r="H52" s="84" t="s">
        <v>1648</v>
      </c>
      <c r="I52" s="84" t="s">
        <v>1647</v>
      </c>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row>
    <row r="53" spans="1:52" s="74" customFormat="1" ht="11.25">
      <c r="A53" s="209"/>
      <c r="B53" s="172" t="s">
        <v>1646</v>
      </c>
      <c r="C53" s="177">
        <v>254</v>
      </c>
      <c r="D53" s="176">
        <v>0.1</v>
      </c>
      <c r="E53" s="175" t="s">
        <v>470</v>
      </c>
      <c r="F53" s="174" t="s">
        <v>1645</v>
      </c>
      <c r="G53" s="173" t="s">
        <v>47</v>
      </c>
      <c r="H53" s="172" t="s">
        <v>1644</v>
      </c>
      <c r="I53" s="172" t="s">
        <v>1643</v>
      </c>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row>
    <row r="54" spans="1:52" s="74" customFormat="1" ht="11.25">
      <c r="A54" s="209"/>
      <c r="B54" s="84" t="s">
        <v>1642</v>
      </c>
      <c r="C54" s="89">
        <v>30</v>
      </c>
      <c r="D54" s="88">
        <v>16.7</v>
      </c>
      <c r="E54" s="87" t="s">
        <v>470</v>
      </c>
      <c r="F54" s="86" t="s">
        <v>1641</v>
      </c>
      <c r="G54" s="85" t="s">
        <v>43</v>
      </c>
      <c r="H54" s="84" t="s">
        <v>1640</v>
      </c>
      <c r="I54" s="84" t="s">
        <v>1639</v>
      </c>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row>
    <row r="55" spans="1:52" s="74" customFormat="1" ht="22.5">
      <c r="A55" s="209"/>
      <c r="B55" s="84" t="s">
        <v>1638</v>
      </c>
      <c r="C55" s="89">
        <v>726.8</v>
      </c>
      <c r="D55" s="88">
        <v>0.7</v>
      </c>
      <c r="E55" s="87" t="s">
        <v>470</v>
      </c>
      <c r="F55" s="86" t="s">
        <v>1637</v>
      </c>
      <c r="G55" s="85" t="s">
        <v>43</v>
      </c>
      <c r="H55" s="84" t="s">
        <v>1636</v>
      </c>
      <c r="I55" s="84" t="s">
        <v>1635</v>
      </c>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row>
    <row r="56" spans="1:52" s="74" customFormat="1" ht="11.25">
      <c r="A56" s="209"/>
      <c r="B56" s="84" t="s">
        <v>1634</v>
      </c>
      <c r="C56" s="89">
        <v>520.9</v>
      </c>
      <c r="D56" s="88">
        <v>5.4</v>
      </c>
      <c r="E56" s="87" t="s">
        <v>470</v>
      </c>
      <c r="F56" s="86" t="s">
        <v>1633</v>
      </c>
      <c r="G56" s="85" t="s">
        <v>44</v>
      </c>
      <c r="H56" s="84" t="s">
        <v>1632</v>
      </c>
      <c r="I56" s="84" t="s">
        <v>1631</v>
      </c>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row>
    <row r="57" spans="1:52" s="74" customFormat="1" ht="11.25">
      <c r="A57" s="209"/>
      <c r="B57" s="84" t="s">
        <v>1630</v>
      </c>
      <c r="C57" s="89">
        <v>270</v>
      </c>
      <c r="D57" s="88">
        <v>3.7</v>
      </c>
      <c r="E57" s="87" t="s">
        <v>470</v>
      </c>
      <c r="F57" s="86" t="s">
        <v>1629</v>
      </c>
      <c r="G57" s="85" t="s">
        <v>42</v>
      </c>
      <c r="H57" s="84" t="s">
        <v>1628</v>
      </c>
      <c r="I57" s="84" t="s">
        <v>1627</v>
      </c>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row>
    <row r="58" spans="1:52" s="74" customFormat="1" ht="11.25">
      <c r="A58" s="209"/>
      <c r="B58" s="84" t="s">
        <v>1626</v>
      </c>
      <c r="C58" s="89">
        <v>520</v>
      </c>
      <c r="D58" s="88">
        <v>1</v>
      </c>
      <c r="E58" s="87" t="s">
        <v>470</v>
      </c>
      <c r="F58" s="86" t="s">
        <v>1625</v>
      </c>
      <c r="G58" s="85" t="s">
        <v>42</v>
      </c>
      <c r="H58" s="84" t="s">
        <v>1624</v>
      </c>
      <c r="I58" s="84" t="s">
        <v>1623</v>
      </c>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row>
    <row r="59" spans="1:52" s="74" customFormat="1" ht="11.25">
      <c r="A59" s="208"/>
      <c r="B59" s="76" t="s">
        <v>1622</v>
      </c>
      <c r="C59" s="81">
        <v>1115.9000000000001</v>
      </c>
      <c r="D59" s="80">
        <v>0.9</v>
      </c>
      <c r="E59" s="79" t="s">
        <v>470</v>
      </c>
      <c r="F59" s="78" t="s">
        <v>1621</v>
      </c>
      <c r="G59" s="77" t="s">
        <v>42</v>
      </c>
      <c r="H59" s="76" t="s">
        <v>1620</v>
      </c>
      <c r="I59" s="76" t="s">
        <v>1619</v>
      </c>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row>
    <row r="60" spans="1:52" s="74" customFormat="1" ht="22.5">
      <c r="A60" s="232" t="s">
        <v>1618</v>
      </c>
      <c r="B60" s="92" t="s">
        <v>1617</v>
      </c>
      <c r="C60" s="97">
        <v>629</v>
      </c>
      <c r="D60" s="96">
        <v>0.2</v>
      </c>
      <c r="E60" s="95" t="s">
        <v>470</v>
      </c>
      <c r="F60" s="94" t="s">
        <v>1616</v>
      </c>
      <c r="G60" s="93" t="s">
        <v>42</v>
      </c>
      <c r="H60" s="92" t="s">
        <v>1615</v>
      </c>
      <c r="I60" s="92" t="s">
        <v>1614</v>
      </c>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row>
    <row r="61" spans="1:52" s="74" customFormat="1" ht="11.25">
      <c r="A61" s="209"/>
      <c r="B61" s="84" t="s">
        <v>1613</v>
      </c>
      <c r="C61" s="89">
        <v>30</v>
      </c>
      <c r="D61" s="88">
        <v>1</v>
      </c>
      <c r="E61" s="87" t="s">
        <v>470</v>
      </c>
      <c r="F61" s="86" t="s">
        <v>1612</v>
      </c>
      <c r="G61" s="85" t="s">
        <v>42</v>
      </c>
      <c r="H61" s="84" t="s">
        <v>1611</v>
      </c>
      <c r="I61" s="84" t="s">
        <v>1610</v>
      </c>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row>
    <row r="62" spans="1:52" s="74" customFormat="1" ht="22.5">
      <c r="A62" s="209"/>
      <c r="B62" s="84" t="s">
        <v>1609</v>
      </c>
      <c r="C62" s="89">
        <v>1602</v>
      </c>
      <c r="D62" s="88">
        <v>0.6</v>
      </c>
      <c r="E62" s="87" t="s">
        <v>470</v>
      </c>
      <c r="F62" s="86" t="s">
        <v>1608</v>
      </c>
      <c r="G62" s="85" t="s">
        <v>49</v>
      </c>
      <c r="H62" s="84" t="s">
        <v>1607</v>
      </c>
      <c r="I62" s="84" t="s">
        <v>1606</v>
      </c>
      <c r="J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row>
    <row r="63" spans="1:52" s="74" customFormat="1" ht="22.5">
      <c r="A63" s="209"/>
      <c r="B63" s="84" t="s">
        <v>1605</v>
      </c>
      <c r="C63" s="89">
        <v>334</v>
      </c>
      <c r="D63" s="88">
        <v>0.3</v>
      </c>
      <c r="E63" s="87" t="s">
        <v>470</v>
      </c>
      <c r="F63" s="86" t="s">
        <v>1604</v>
      </c>
      <c r="G63" s="85" t="s">
        <v>49</v>
      </c>
      <c r="H63" s="84" t="s">
        <v>1603</v>
      </c>
      <c r="I63" s="84" t="s">
        <v>1602</v>
      </c>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row>
    <row r="64" spans="1:52" s="74" customFormat="1" ht="22.5">
      <c r="A64" s="209"/>
      <c r="B64" s="84" t="s">
        <v>1601</v>
      </c>
      <c r="C64" s="89">
        <v>202.7</v>
      </c>
      <c r="D64" s="88">
        <v>0.5</v>
      </c>
      <c r="E64" s="87" t="s">
        <v>470</v>
      </c>
      <c r="F64" s="86" t="s">
        <v>1600</v>
      </c>
      <c r="G64" s="85" t="s">
        <v>45</v>
      </c>
      <c r="H64" s="84" t="s">
        <v>1599</v>
      </c>
      <c r="I64" s="84" t="s">
        <v>1598</v>
      </c>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row>
    <row r="65" spans="1:52" s="74" customFormat="1" ht="22.5">
      <c r="A65" s="209"/>
      <c r="B65" s="84" t="s">
        <v>1597</v>
      </c>
      <c r="C65" s="89">
        <v>179</v>
      </c>
      <c r="D65" s="88">
        <v>8.4</v>
      </c>
      <c r="E65" s="87" t="s">
        <v>1592</v>
      </c>
      <c r="F65" s="86" t="s">
        <v>1596</v>
      </c>
      <c r="G65" s="85" t="s">
        <v>47</v>
      </c>
      <c r="H65" s="84" t="s">
        <v>1595</v>
      </c>
      <c r="I65" s="84" t="s">
        <v>1594</v>
      </c>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row>
    <row r="66" spans="1:52" s="74" customFormat="1" ht="11.25">
      <c r="A66" s="209"/>
      <c r="B66" s="84" t="s">
        <v>1593</v>
      </c>
      <c r="C66" s="89">
        <v>3285.5</v>
      </c>
      <c r="D66" s="88">
        <v>0.5</v>
      </c>
      <c r="E66" s="87" t="s">
        <v>1592</v>
      </c>
      <c r="F66" s="86" t="s">
        <v>1591</v>
      </c>
      <c r="G66" s="85" t="s">
        <v>43</v>
      </c>
      <c r="H66" s="84" t="s">
        <v>1590</v>
      </c>
      <c r="I66" s="84" t="s">
        <v>1589</v>
      </c>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row>
    <row r="67" spans="1:52" s="74" customFormat="1" ht="33.75">
      <c r="A67" s="209"/>
      <c r="B67" s="84" t="s">
        <v>1588</v>
      </c>
      <c r="C67" s="89">
        <v>9.1</v>
      </c>
      <c r="D67" s="88">
        <v>3.3</v>
      </c>
      <c r="E67" s="87" t="s">
        <v>1524</v>
      </c>
      <c r="F67" s="86" t="s">
        <v>1587</v>
      </c>
      <c r="G67" s="85" t="s">
        <v>50</v>
      </c>
      <c r="H67" s="84" t="s">
        <v>1586</v>
      </c>
      <c r="I67" s="84" t="s">
        <v>1585</v>
      </c>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row>
    <row r="68" spans="1:52" s="74" customFormat="1" ht="33.75">
      <c r="A68" s="209"/>
      <c r="B68" s="84" t="s">
        <v>1584</v>
      </c>
      <c r="C68" s="89">
        <v>9.9</v>
      </c>
      <c r="D68" s="88">
        <v>3</v>
      </c>
      <c r="E68" s="87" t="s">
        <v>1524</v>
      </c>
      <c r="F68" s="86" t="s">
        <v>1583</v>
      </c>
      <c r="G68" s="85" t="s">
        <v>50</v>
      </c>
      <c r="H68" s="84" t="s">
        <v>1582</v>
      </c>
      <c r="I68" s="84" t="s">
        <v>1581</v>
      </c>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row>
    <row r="69" spans="1:52" s="74" customFormat="1" ht="11.25">
      <c r="A69" s="209"/>
      <c r="B69" s="84" t="s">
        <v>1580</v>
      </c>
      <c r="C69" s="89">
        <v>1000</v>
      </c>
      <c r="D69" s="88">
        <v>3</v>
      </c>
      <c r="E69" s="87" t="s">
        <v>1524</v>
      </c>
      <c r="F69" s="86" t="s">
        <v>1579</v>
      </c>
      <c r="G69" s="85" t="s">
        <v>44</v>
      </c>
      <c r="H69" s="84" t="s">
        <v>1578</v>
      </c>
      <c r="I69" s="84" t="s">
        <v>1577</v>
      </c>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row>
    <row r="70" spans="1:52" s="74" customFormat="1" ht="11.25">
      <c r="A70" s="209"/>
      <c r="B70" s="84" t="s">
        <v>1576</v>
      </c>
      <c r="C70" s="89">
        <v>8000</v>
      </c>
      <c r="D70" s="88">
        <v>2.2999999999999998</v>
      </c>
      <c r="E70" s="87" t="s">
        <v>1524</v>
      </c>
      <c r="F70" s="86" t="s">
        <v>1575</v>
      </c>
      <c r="G70" s="85" t="s">
        <v>50</v>
      </c>
      <c r="H70" s="218" t="s">
        <v>1574</v>
      </c>
      <c r="I70" s="84" t="s">
        <v>1573</v>
      </c>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row>
    <row r="71" spans="1:52" s="74" customFormat="1" ht="11.25">
      <c r="A71" s="209"/>
      <c r="B71" s="84" t="s">
        <v>1572</v>
      </c>
      <c r="C71" s="89">
        <v>542.20000000000005</v>
      </c>
      <c r="D71" s="88">
        <v>13.9</v>
      </c>
      <c r="E71" s="87" t="s">
        <v>1524</v>
      </c>
      <c r="F71" s="86" t="s">
        <v>1571</v>
      </c>
      <c r="G71" s="85" t="s">
        <v>44</v>
      </c>
      <c r="H71" s="84" t="s">
        <v>1570</v>
      </c>
      <c r="I71" s="84" t="s">
        <v>1569</v>
      </c>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row>
    <row r="72" spans="1:52" s="74" customFormat="1" ht="11.25">
      <c r="A72" s="209"/>
      <c r="B72" s="84" t="s">
        <v>1568</v>
      </c>
      <c r="C72" s="89">
        <v>8800</v>
      </c>
      <c r="D72" s="88">
        <v>0.3</v>
      </c>
      <c r="E72" s="87" t="s">
        <v>1524</v>
      </c>
      <c r="F72" s="86" t="s">
        <v>1567</v>
      </c>
      <c r="G72" s="85" t="s">
        <v>1566</v>
      </c>
      <c r="H72" s="84" t="s">
        <v>1565</v>
      </c>
      <c r="I72" s="84" t="s">
        <v>1564</v>
      </c>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row>
    <row r="73" spans="1:52" s="74" customFormat="1" ht="11.25">
      <c r="A73" s="209"/>
      <c r="B73" s="84" t="s">
        <v>1563</v>
      </c>
      <c r="C73" s="89">
        <v>134</v>
      </c>
      <c r="D73" s="88">
        <v>1.5</v>
      </c>
      <c r="E73" s="87" t="s">
        <v>1524</v>
      </c>
      <c r="F73" s="86" t="s">
        <v>1562</v>
      </c>
      <c r="G73" s="85" t="s">
        <v>46</v>
      </c>
      <c r="H73" s="218" t="s">
        <v>1561</v>
      </c>
      <c r="I73" s="84" t="s">
        <v>1560</v>
      </c>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row>
    <row r="74" spans="1:52" s="74" customFormat="1" ht="11.25">
      <c r="A74" s="209"/>
      <c r="B74" s="84" t="s">
        <v>1559</v>
      </c>
      <c r="C74" s="89">
        <v>1224.5</v>
      </c>
      <c r="D74" s="88">
        <v>0.2</v>
      </c>
      <c r="E74" s="87" t="s">
        <v>1524</v>
      </c>
      <c r="F74" s="86" t="s">
        <v>1558</v>
      </c>
      <c r="G74" s="85" t="s">
        <v>46</v>
      </c>
      <c r="H74" s="84" t="s">
        <v>1557</v>
      </c>
      <c r="I74" s="84" t="s">
        <v>1556</v>
      </c>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row>
    <row r="75" spans="1:52" s="74" customFormat="1" ht="11.25">
      <c r="A75" s="209"/>
      <c r="B75" s="84" t="s">
        <v>1555</v>
      </c>
      <c r="C75" s="89">
        <v>100</v>
      </c>
      <c r="D75" s="88">
        <v>10</v>
      </c>
      <c r="E75" s="87" t="s">
        <v>1524</v>
      </c>
      <c r="F75" s="86" t="s">
        <v>1554</v>
      </c>
      <c r="G75" s="85" t="s">
        <v>46</v>
      </c>
      <c r="H75" s="84" t="s">
        <v>1553</v>
      </c>
      <c r="I75" s="84" t="s">
        <v>1552</v>
      </c>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row>
    <row r="76" spans="1:52" s="74" customFormat="1" ht="11.25">
      <c r="A76" s="209"/>
      <c r="B76" s="84" t="s">
        <v>1551</v>
      </c>
      <c r="C76" s="89">
        <v>10427.4</v>
      </c>
      <c r="D76" s="88">
        <v>2.5</v>
      </c>
      <c r="E76" s="87" t="s">
        <v>1524</v>
      </c>
      <c r="F76" s="86" t="s">
        <v>1550</v>
      </c>
      <c r="G76" s="85" t="s">
        <v>46</v>
      </c>
      <c r="H76" s="84" t="s">
        <v>1549</v>
      </c>
      <c r="I76" s="84" t="s">
        <v>1548</v>
      </c>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row>
    <row r="77" spans="1:52" s="74" customFormat="1" ht="11.25">
      <c r="A77" s="209"/>
      <c r="B77" s="84" t="s">
        <v>1547</v>
      </c>
      <c r="C77" s="89">
        <v>800</v>
      </c>
      <c r="D77" s="88">
        <v>6.3</v>
      </c>
      <c r="E77" s="87" t="s">
        <v>1524</v>
      </c>
      <c r="F77" s="86" t="s">
        <v>1546</v>
      </c>
      <c r="G77" s="85" t="s">
        <v>50</v>
      </c>
      <c r="H77" s="84" t="s">
        <v>1545</v>
      </c>
      <c r="I77" s="84" t="s">
        <v>1544</v>
      </c>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row>
    <row r="78" spans="1:52" s="74" customFormat="1" ht="11.25">
      <c r="A78" s="209"/>
      <c r="B78" s="84" t="s">
        <v>1543</v>
      </c>
      <c r="C78" s="89">
        <v>300</v>
      </c>
      <c r="D78" s="88">
        <v>16.7</v>
      </c>
      <c r="E78" s="87" t="s">
        <v>1524</v>
      </c>
      <c r="F78" s="86" t="s">
        <v>1542</v>
      </c>
      <c r="G78" s="85" t="s">
        <v>44</v>
      </c>
      <c r="H78" s="84" t="s">
        <v>1541</v>
      </c>
      <c r="I78" s="84" t="s">
        <v>1540</v>
      </c>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row>
    <row r="79" spans="1:52" s="74" customFormat="1" ht="11.25">
      <c r="A79" s="209"/>
      <c r="B79" s="84" t="s">
        <v>1539</v>
      </c>
      <c r="C79" s="89">
        <v>100</v>
      </c>
      <c r="D79" s="88">
        <v>4.2</v>
      </c>
      <c r="E79" s="87" t="s">
        <v>1524</v>
      </c>
      <c r="F79" s="86" t="s">
        <v>1538</v>
      </c>
      <c r="G79" s="85" t="s">
        <v>43</v>
      </c>
      <c r="H79" s="84" t="s">
        <v>1537</v>
      </c>
      <c r="I79" s="84" t="s">
        <v>1536</v>
      </c>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row>
    <row r="80" spans="1:52" s="74" customFormat="1" ht="11.25">
      <c r="A80" s="209"/>
      <c r="B80" s="84" t="s">
        <v>1535</v>
      </c>
      <c r="C80" s="89">
        <v>180</v>
      </c>
      <c r="D80" s="88">
        <v>11.1</v>
      </c>
      <c r="E80" s="87" t="s">
        <v>1524</v>
      </c>
      <c r="F80" s="86" t="s">
        <v>1534</v>
      </c>
      <c r="G80" s="85" t="s">
        <v>165</v>
      </c>
      <c r="H80" s="84" t="s">
        <v>1531</v>
      </c>
      <c r="I80" s="84" t="s">
        <v>1530</v>
      </c>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row>
    <row r="81" spans="1:52" s="74" customFormat="1" ht="11.25">
      <c r="A81" s="209"/>
      <c r="B81" s="84" t="s">
        <v>1533</v>
      </c>
      <c r="C81" s="89">
        <v>280</v>
      </c>
      <c r="D81" s="88">
        <v>7.1</v>
      </c>
      <c r="E81" s="87" t="s">
        <v>1524</v>
      </c>
      <c r="F81" s="86" t="s">
        <v>1532</v>
      </c>
      <c r="G81" s="85" t="s">
        <v>165</v>
      </c>
      <c r="H81" s="84" t="s">
        <v>1531</v>
      </c>
      <c r="I81" s="84" t="s">
        <v>1530</v>
      </c>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row>
    <row r="82" spans="1:52" s="74" customFormat="1" ht="11.25">
      <c r="A82" s="209"/>
      <c r="B82" s="84" t="s">
        <v>1529</v>
      </c>
      <c r="C82" s="89">
        <v>199.5</v>
      </c>
      <c r="D82" s="88">
        <v>17</v>
      </c>
      <c r="E82" s="87" t="s">
        <v>105</v>
      </c>
      <c r="F82" s="86" t="s">
        <v>1528</v>
      </c>
      <c r="G82" s="85" t="s">
        <v>48</v>
      </c>
      <c r="H82" s="84" t="s">
        <v>1527</v>
      </c>
      <c r="I82" s="84" t="s">
        <v>1526</v>
      </c>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row>
    <row r="83" spans="1:52" s="74" customFormat="1" ht="11.25">
      <c r="A83" s="208"/>
      <c r="B83" s="76" t="s">
        <v>1525</v>
      </c>
      <c r="C83" s="81">
        <v>1275.2</v>
      </c>
      <c r="D83" s="80">
        <v>2.4</v>
      </c>
      <c r="E83" s="79" t="s">
        <v>1524</v>
      </c>
      <c r="F83" s="78" t="s">
        <v>1523</v>
      </c>
      <c r="G83" s="77" t="s">
        <v>43</v>
      </c>
      <c r="H83" s="76" t="s">
        <v>1522</v>
      </c>
      <c r="I83" s="76" t="s">
        <v>1521</v>
      </c>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row>
    <row r="84" spans="1:52" s="74" customFormat="1" ht="22.5">
      <c r="A84" s="99" t="s">
        <v>1520</v>
      </c>
      <c r="B84" s="98" t="s">
        <v>1519</v>
      </c>
      <c r="C84" s="97">
        <v>145</v>
      </c>
      <c r="D84" s="96">
        <v>13.8</v>
      </c>
      <c r="E84" s="95" t="s">
        <v>105</v>
      </c>
      <c r="F84" s="94" t="s">
        <v>1518</v>
      </c>
      <c r="G84" s="93" t="s">
        <v>44</v>
      </c>
      <c r="H84" s="231" t="s">
        <v>1517</v>
      </c>
      <c r="I84" s="92" t="s">
        <v>1516</v>
      </c>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row>
    <row r="85" spans="1:52" s="74" customFormat="1" ht="11.25">
      <c r="A85" s="109"/>
      <c r="B85" s="90" t="s">
        <v>1515</v>
      </c>
      <c r="C85" s="89">
        <v>300</v>
      </c>
      <c r="D85" s="88">
        <v>26.7</v>
      </c>
      <c r="E85" s="87" t="s">
        <v>84</v>
      </c>
      <c r="F85" s="86" t="s">
        <v>1514</v>
      </c>
      <c r="G85" s="85" t="s">
        <v>119</v>
      </c>
      <c r="H85" s="84" t="s">
        <v>1513</v>
      </c>
      <c r="I85" s="84" t="s">
        <v>1512</v>
      </c>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row>
    <row r="86" spans="1:52" s="74" customFormat="1" ht="11.25">
      <c r="A86" s="109"/>
      <c r="B86" s="90" t="s">
        <v>1511</v>
      </c>
      <c r="C86" s="89">
        <v>75</v>
      </c>
      <c r="D86" s="88">
        <v>13.3</v>
      </c>
      <c r="E86" s="87" t="s">
        <v>105</v>
      </c>
      <c r="F86" s="86" t="s">
        <v>1510</v>
      </c>
      <c r="G86" s="85" t="s">
        <v>47</v>
      </c>
      <c r="H86" s="84" t="s">
        <v>1509</v>
      </c>
      <c r="I86" s="84" t="s">
        <v>1508</v>
      </c>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row>
    <row r="87" spans="1:52" s="74" customFormat="1" ht="11.25">
      <c r="A87" s="109"/>
      <c r="B87" s="90" t="s">
        <v>1507</v>
      </c>
      <c r="C87" s="89">
        <v>60</v>
      </c>
      <c r="D87" s="88">
        <v>0.3</v>
      </c>
      <c r="E87" s="87" t="s">
        <v>105</v>
      </c>
      <c r="F87" s="86" t="s">
        <v>1506</v>
      </c>
      <c r="G87" s="85" t="s">
        <v>44</v>
      </c>
      <c r="H87" s="84" t="s">
        <v>1505</v>
      </c>
      <c r="I87" s="84" t="s">
        <v>1504</v>
      </c>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row>
    <row r="88" spans="1:52" s="74" customFormat="1" ht="11.25">
      <c r="A88" s="109"/>
      <c r="B88" s="90" t="s">
        <v>1503</v>
      </c>
      <c r="C88" s="89">
        <v>260</v>
      </c>
      <c r="D88" s="88">
        <v>16.399999999999999</v>
      </c>
      <c r="E88" s="87" t="s">
        <v>105</v>
      </c>
      <c r="F88" s="86" t="s">
        <v>1502</v>
      </c>
      <c r="G88" s="85" t="s">
        <v>44</v>
      </c>
      <c r="H88" s="84" t="s">
        <v>1501</v>
      </c>
      <c r="I88" s="84" t="s">
        <v>1500</v>
      </c>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row>
    <row r="89" spans="1:52" s="74" customFormat="1" ht="11.25">
      <c r="A89" s="109"/>
      <c r="B89" s="90" t="s">
        <v>1499</v>
      </c>
      <c r="C89" s="89">
        <v>100</v>
      </c>
      <c r="D89" s="88">
        <v>10</v>
      </c>
      <c r="E89" s="87" t="s">
        <v>105</v>
      </c>
      <c r="F89" s="86" t="s">
        <v>1498</v>
      </c>
      <c r="G89" s="85" t="s">
        <v>41</v>
      </c>
      <c r="H89" s="84" t="s">
        <v>1497</v>
      </c>
      <c r="I89" s="84" t="s">
        <v>1496</v>
      </c>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row>
    <row r="90" spans="1:52" s="74" customFormat="1" ht="11.25">
      <c r="A90" s="109"/>
      <c r="B90" s="90" t="s">
        <v>1495</v>
      </c>
      <c r="C90" s="89">
        <v>1621.6</v>
      </c>
      <c r="D90" s="88">
        <v>27</v>
      </c>
      <c r="E90" s="87" t="s">
        <v>90</v>
      </c>
      <c r="F90" s="86" t="s">
        <v>1494</v>
      </c>
      <c r="G90" s="85" t="s">
        <v>165</v>
      </c>
      <c r="H90" s="84" t="s">
        <v>1493</v>
      </c>
      <c r="I90" s="84" t="s">
        <v>1492</v>
      </c>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row>
    <row r="91" spans="1:52" s="74" customFormat="1" ht="22.5" customHeight="1">
      <c r="A91" s="109"/>
      <c r="B91" s="230" t="s">
        <v>1491</v>
      </c>
      <c r="C91" s="89">
        <v>96</v>
      </c>
      <c r="D91" s="88">
        <v>36.5</v>
      </c>
      <c r="E91" s="87" t="s">
        <v>84</v>
      </c>
      <c r="F91" s="86" t="s">
        <v>1490</v>
      </c>
      <c r="G91" s="85" t="s">
        <v>1489</v>
      </c>
      <c r="H91" s="230" t="s">
        <v>1488</v>
      </c>
      <c r="I91" s="84" t="s">
        <v>1487</v>
      </c>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row>
    <row r="92" spans="1:52" s="74" customFormat="1" ht="11.25" customHeight="1">
      <c r="A92" s="109"/>
      <c r="B92" s="90" t="s">
        <v>1486</v>
      </c>
      <c r="C92" s="89">
        <v>30</v>
      </c>
      <c r="D92" s="88">
        <v>51</v>
      </c>
      <c r="E92" s="87" t="s">
        <v>84</v>
      </c>
      <c r="F92" s="86" t="s">
        <v>1485</v>
      </c>
      <c r="G92" s="85" t="s">
        <v>82</v>
      </c>
      <c r="H92" s="84" t="s">
        <v>1484</v>
      </c>
      <c r="I92" s="84" t="s">
        <v>1483</v>
      </c>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row>
    <row r="93" spans="1:52" s="74" customFormat="1" ht="13.5" customHeight="1">
      <c r="A93" s="109"/>
      <c r="B93" s="90" t="s">
        <v>1482</v>
      </c>
      <c r="C93" s="89">
        <v>123</v>
      </c>
      <c r="D93" s="88">
        <v>24.4</v>
      </c>
      <c r="E93" s="87" t="s">
        <v>84</v>
      </c>
      <c r="F93" s="86" t="s">
        <v>1481</v>
      </c>
      <c r="G93" s="85" t="s">
        <v>82</v>
      </c>
      <c r="H93" s="84" t="s">
        <v>1480</v>
      </c>
      <c r="I93" s="84" t="s">
        <v>1479</v>
      </c>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row>
    <row r="94" spans="1:52" s="74" customFormat="1" ht="13.5" customHeight="1">
      <c r="A94" s="109"/>
      <c r="B94" s="90" t="s">
        <v>1478</v>
      </c>
      <c r="C94" s="89">
        <v>411.2</v>
      </c>
      <c r="D94" s="88">
        <v>74.099999999999994</v>
      </c>
      <c r="E94" s="87" t="s">
        <v>45</v>
      </c>
      <c r="F94" s="86" t="s">
        <v>1477</v>
      </c>
      <c r="G94" s="85" t="s">
        <v>43</v>
      </c>
      <c r="H94" s="84" t="s">
        <v>1476</v>
      </c>
      <c r="I94" s="84" t="s">
        <v>1475</v>
      </c>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row>
    <row r="95" spans="1:52" s="74" customFormat="1" ht="13.5" customHeight="1">
      <c r="A95" s="109"/>
      <c r="B95" s="90" t="s">
        <v>1474</v>
      </c>
      <c r="C95" s="89">
        <v>3</v>
      </c>
      <c r="D95" s="88">
        <v>100</v>
      </c>
      <c r="E95" s="87" t="s">
        <v>470</v>
      </c>
      <c r="F95" s="86" t="s">
        <v>1473</v>
      </c>
      <c r="G95" s="85" t="s">
        <v>49</v>
      </c>
      <c r="H95" s="84" t="s">
        <v>1472</v>
      </c>
      <c r="I95" s="84" t="s">
        <v>1471</v>
      </c>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row>
    <row r="96" spans="1:52" s="74" customFormat="1" ht="13.5" customHeight="1">
      <c r="A96" s="109"/>
      <c r="B96" s="90" t="s">
        <v>1470</v>
      </c>
      <c r="C96" s="89">
        <v>30</v>
      </c>
      <c r="D96" s="88">
        <v>100</v>
      </c>
      <c r="E96" s="87" t="s">
        <v>90</v>
      </c>
      <c r="F96" s="86" t="s">
        <v>1469</v>
      </c>
      <c r="G96" s="85" t="s">
        <v>88</v>
      </c>
      <c r="H96" s="84" t="s">
        <v>1468</v>
      </c>
      <c r="I96" s="84" t="s">
        <v>1467</v>
      </c>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row>
    <row r="97" spans="1:52" s="74" customFormat="1" ht="23.25" customHeight="1">
      <c r="A97" s="109"/>
      <c r="B97" s="90" t="s">
        <v>1466</v>
      </c>
      <c r="C97" s="89">
        <v>37</v>
      </c>
      <c r="D97" s="88">
        <v>54.1</v>
      </c>
      <c r="E97" s="87" t="s">
        <v>470</v>
      </c>
      <c r="F97" s="86" t="s">
        <v>1465</v>
      </c>
      <c r="G97" s="85" t="s">
        <v>47</v>
      </c>
      <c r="H97" s="84" t="s">
        <v>1464</v>
      </c>
      <c r="I97" s="84" t="s">
        <v>1463</v>
      </c>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row>
    <row r="98" spans="1:52" s="74" customFormat="1" ht="13.5" customHeight="1">
      <c r="A98" s="109"/>
      <c r="B98" s="160" t="s">
        <v>1462</v>
      </c>
      <c r="C98" s="229">
        <v>750</v>
      </c>
      <c r="D98" s="228">
        <v>0.06</v>
      </c>
      <c r="E98" s="227" t="s">
        <v>105</v>
      </c>
      <c r="F98" s="187" t="s">
        <v>1461</v>
      </c>
      <c r="G98" s="191" t="s">
        <v>225</v>
      </c>
      <c r="H98" s="189" t="s">
        <v>1460</v>
      </c>
      <c r="I98" s="189" t="s">
        <v>1459</v>
      </c>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row>
    <row r="99" spans="1:52" s="74" customFormat="1" ht="22.5" customHeight="1">
      <c r="A99" s="165"/>
      <c r="B99" s="82" t="s">
        <v>1458</v>
      </c>
      <c r="C99" s="81">
        <v>576</v>
      </c>
      <c r="D99" s="226">
        <v>3.56</v>
      </c>
      <c r="E99" s="79" t="s">
        <v>84</v>
      </c>
      <c r="F99" s="78" t="s">
        <v>1457</v>
      </c>
      <c r="G99" s="77" t="s">
        <v>690</v>
      </c>
      <c r="H99" s="76" t="s">
        <v>1456</v>
      </c>
      <c r="I99" s="76" t="s">
        <v>1455</v>
      </c>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row>
    <row r="100" spans="1:52" s="74" customFormat="1" ht="11.25">
      <c r="A100" s="99" t="s">
        <v>1454</v>
      </c>
      <c r="B100" s="98" t="s">
        <v>1453</v>
      </c>
      <c r="C100" s="97">
        <v>100</v>
      </c>
      <c r="D100" s="96">
        <v>30</v>
      </c>
      <c r="E100" s="95" t="s">
        <v>84</v>
      </c>
      <c r="F100" s="94" t="s">
        <v>1452</v>
      </c>
      <c r="G100" s="93" t="s">
        <v>690</v>
      </c>
      <c r="H100" s="92" t="s">
        <v>1451</v>
      </c>
      <c r="I100" s="92" t="s">
        <v>1450</v>
      </c>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row>
    <row r="101" spans="1:52" s="74" customFormat="1" ht="11.25">
      <c r="A101" s="215"/>
      <c r="B101" s="90" t="s">
        <v>1449</v>
      </c>
      <c r="C101" s="89">
        <v>235</v>
      </c>
      <c r="D101" s="88">
        <v>51.1</v>
      </c>
      <c r="E101" s="87" t="s">
        <v>84</v>
      </c>
      <c r="F101" s="86" t="s">
        <v>1448</v>
      </c>
      <c r="G101" s="85" t="s">
        <v>119</v>
      </c>
      <c r="H101" s="84" t="s">
        <v>1447</v>
      </c>
      <c r="I101" s="84" t="s">
        <v>1446</v>
      </c>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row>
    <row r="102" spans="1:52" s="74" customFormat="1" ht="11.25">
      <c r="A102" s="215"/>
      <c r="B102" s="225" t="s">
        <v>1445</v>
      </c>
      <c r="C102" s="224">
        <v>15</v>
      </c>
      <c r="D102" s="223">
        <v>20.100000000000001</v>
      </c>
      <c r="E102" s="222" t="s">
        <v>84</v>
      </c>
      <c r="F102" s="221" t="s">
        <v>1444</v>
      </c>
      <c r="G102" s="220" t="s">
        <v>49</v>
      </c>
      <c r="H102" s="219" t="s">
        <v>1443</v>
      </c>
      <c r="I102" s="219" t="s">
        <v>1442</v>
      </c>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row>
    <row r="103" spans="1:52" s="74" customFormat="1" ht="11.25">
      <c r="A103" s="215"/>
      <c r="B103" s="90" t="s">
        <v>1441</v>
      </c>
      <c r="C103" s="89">
        <v>200</v>
      </c>
      <c r="D103" s="88">
        <v>79</v>
      </c>
      <c r="E103" s="87" t="s">
        <v>84</v>
      </c>
      <c r="F103" s="86" t="s">
        <v>1440</v>
      </c>
      <c r="G103" s="85" t="s">
        <v>119</v>
      </c>
      <c r="H103" s="84" t="s">
        <v>1439</v>
      </c>
      <c r="I103" s="84" t="s">
        <v>1438</v>
      </c>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row>
    <row r="104" spans="1:52" s="74" customFormat="1" ht="11.25">
      <c r="A104" s="109"/>
      <c r="B104" s="90" t="s">
        <v>1437</v>
      </c>
      <c r="C104" s="89">
        <v>5</v>
      </c>
      <c r="D104" s="88">
        <v>100</v>
      </c>
      <c r="E104" s="87" t="s">
        <v>90</v>
      </c>
      <c r="F104" s="86" t="s">
        <v>1436</v>
      </c>
      <c r="G104" s="85" t="s">
        <v>119</v>
      </c>
      <c r="H104" s="84" t="s">
        <v>1435</v>
      </c>
      <c r="I104" s="84" t="s">
        <v>1434</v>
      </c>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row>
    <row r="105" spans="1:52" s="74" customFormat="1" ht="11.25">
      <c r="A105" s="147"/>
      <c r="B105" s="82" t="s">
        <v>1433</v>
      </c>
      <c r="C105" s="81">
        <v>291</v>
      </c>
      <c r="D105" s="80">
        <v>52.6</v>
      </c>
      <c r="E105" s="79" t="s">
        <v>84</v>
      </c>
      <c r="F105" s="78" t="s">
        <v>1432</v>
      </c>
      <c r="G105" s="77" t="s">
        <v>119</v>
      </c>
      <c r="H105" s="76" t="s">
        <v>1431</v>
      </c>
      <c r="I105" s="76" t="s">
        <v>1430</v>
      </c>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row>
    <row r="106" spans="1:52" s="74" customFormat="1" ht="11.25">
      <c r="A106" s="99" t="s">
        <v>1429</v>
      </c>
      <c r="B106" s="98" t="s">
        <v>1428</v>
      </c>
      <c r="C106" s="97">
        <v>10</v>
      </c>
      <c r="D106" s="96">
        <v>70</v>
      </c>
      <c r="E106" s="95" t="s">
        <v>84</v>
      </c>
      <c r="F106" s="94" t="s">
        <v>1427</v>
      </c>
      <c r="G106" s="93" t="s">
        <v>82</v>
      </c>
      <c r="H106" s="92" t="s">
        <v>1426</v>
      </c>
      <c r="I106" s="92" t="s">
        <v>1425</v>
      </c>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row>
    <row r="107" spans="1:52" s="74" customFormat="1" ht="11.25">
      <c r="A107" s="101"/>
      <c r="B107" s="90" t="s">
        <v>1424</v>
      </c>
      <c r="C107" s="89">
        <v>11.5</v>
      </c>
      <c r="D107" s="88">
        <v>43.5</v>
      </c>
      <c r="E107" s="87" t="s">
        <v>90</v>
      </c>
      <c r="F107" s="86" t="s">
        <v>1423</v>
      </c>
      <c r="G107" s="85" t="s">
        <v>205</v>
      </c>
      <c r="H107" s="218" t="s">
        <v>1422</v>
      </c>
      <c r="I107" s="84" t="s">
        <v>1421</v>
      </c>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row>
    <row r="108" spans="1:52" s="74" customFormat="1" ht="11.25">
      <c r="A108" s="101"/>
      <c r="B108" s="90" t="s">
        <v>1420</v>
      </c>
      <c r="C108" s="89">
        <v>500</v>
      </c>
      <c r="D108" s="88">
        <v>21.6</v>
      </c>
      <c r="E108" s="216" t="s">
        <v>105</v>
      </c>
      <c r="F108" s="86" t="s">
        <v>1419</v>
      </c>
      <c r="G108" s="85" t="s">
        <v>44</v>
      </c>
      <c r="H108" s="218" t="s">
        <v>1418</v>
      </c>
      <c r="I108" s="84" t="s">
        <v>1417</v>
      </c>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row>
    <row r="109" spans="1:52" s="74" customFormat="1" ht="11.25">
      <c r="A109" s="101"/>
      <c r="B109" s="90" t="s">
        <v>1416</v>
      </c>
      <c r="C109" s="89">
        <v>20</v>
      </c>
      <c r="D109" s="88">
        <v>100</v>
      </c>
      <c r="E109" s="87" t="s">
        <v>90</v>
      </c>
      <c r="F109" s="86" t="s">
        <v>1415</v>
      </c>
      <c r="G109" s="85" t="s">
        <v>203</v>
      </c>
      <c r="H109" s="84" t="s">
        <v>1414</v>
      </c>
      <c r="I109" s="84" t="s">
        <v>1413</v>
      </c>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row>
    <row r="110" spans="1:52" s="74" customFormat="1" ht="11.25">
      <c r="A110" s="101"/>
      <c r="B110" s="90" t="s">
        <v>1412</v>
      </c>
      <c r="C110" s="89">
        <v>39.299999999999997</v>
      </c>
      <c r="D110" s="88">
        <v>2.5471217524197698</v>
      </c>
      <c r="E110" s="216" t="s">
        <v>470</v>
      </c>
      <c r="F110" s="86" t="s">
        <v>1411</v>
      </c>
      <c r="G110" s="85" t="s">
        <v>43</v>
      </c>
      <c r="H110" s="84" t="s">
        <v>1410</v>
      </c>
      <c r="I110" s="218" t="s">
        <v>1409</v>
      </c>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row>
    <row r="111" spans="1:52" s="74" customFormat="1" ht="11.25">
      <c r="A111" s="101"/>
      <c r="B111" s="90" t="s">
        <v>1408</v>
      </c>
      <c r="C111" s="89">
        <v>30</v>
      </c>
      <c r="D111" s="88">
        <v>30</v>
      </c>
      <c r="E111" s="87" t="s">
        <v>90</v>
      </c>
      <c r="F111" s="86" t="s">
        <v>1407</v>
      </c>
      <c r="G111" s="85" t="s">
        <v>165</v>
      </c>
      <c r="H111" s="84" t="s">
        <v>1406</v>
      </c>
      <c r="I111" s="84" t="s">
        <v>1405</v>
      </c>
      <c r="J111" s="217"/>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row>
    <row r="112" spans="1:52" s="74" customFormat="1" ht="11.25" customHeight="1">
      <c r="A112" s="101"/>
      <c r="B112" s="90" t="s">
        <v>1404</v>
      </c>
      <c r="C112" s="89">
        <v>304.8</v>
      </c>
      <c r="D112" s="88">
        <v>23.5726794062167</v>
      </c>
      <c r="E112" s="216" t="s">
        <v>105</v>
      </c>
      <c r="F112" s="86" t="s">
        <v>1403</v>
      </c>
      <c r="G112" s="85" t="s">
        <v>1402</v>
      </c>
      <c r="H112" s="84" t="s">
        <v>1401</v>
      </c>
      <c r="I112" s="84" t="s">
        <v>1400</v>
      </c>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row>
    <row r="113" spans="1:52" s="74" customFormat="1" ht="11.25">
      <c r="A113" s="101"/>
      <c r="B113" s="90" t="s">
        <v>1399</v>
      </c>
      <c r="C113" s="89">
        <v>1175.2</v>
      </c>
      <c r="D113" s="88">
        <v>98.7</v>
      </c>
      <c r="E113" s="85" t="s">
        <v>470</v>
      </c>
      <c r="F113" s="201" t="s">
        <v>1398</v>
      </c>
      <c r="G113" s="85" t="s">
        <v>165</v>
      </c>
      <c r="H113" s="84" t="s">
        <v>1397</v>
      </c>
      <c r="I113" s="84" t="s">
        <v>1396</v>
      </c>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row>
    <row r="114" spans="1:52" s="74" customFormat="1" ht="11.25">
      <c r="A114" s="101"/>
      <c r="B114" s="90" t="s">
        <v>1395</v>
      </c>
      <c r="C114" s="89">
        <v>32.799999999999997</v>
      </c>
      <c r="D114" s="88">
        <v>42.7</v>
      </c>
      <c r="E114" s="87" t="s">
        <v>90</v>
      </c>
      <c r="F114" s="86" t="s">
        <v>1394</v>
      </c>
      <c r="G114" s="85" t="s">
        <v>94</v>
      </c>
      <c r="H114" s="84" t="s">
        <v>1393</v>
      </c>
      <c r="I114" s="84" t="s">
        <v>1392</v>
      </c>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row>
    <row r="115" spans="1:52" s="74" customFormat="1" ht="11.25">
      <c r="A115" s="100"/>
      <c r="B115" s="82" t="s">
        <v>1391</v>
      </c>
      <c r="C115" s="81">
        <v>800.4</v>
      </c>
      <c r="D115" s="80">
        <v>0.85</v>
      </c>
      <c r="E115" s="79" t="s">
        <v>470</v>
      </c>
      <c r="F115" s="78" t="s">
        <v>1390</v>
      </c>
      <c r="G115" s="77" t="s">
        <v>41</v>
      </c>
      <c r="H115" s="76" t="s">
        <v>1389</v>
      </c>
      <c r="I115" s="76" t="s">
        <v>1388</v>
      </c>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row>
    <row r="116" spans="1:52" s="74" customFormat="1" ht="11.25">
      <c r="A116" s="99" t="s">
        <v>1387</v>
      </c>
      <c r="B116" s="98" t="s">
        <v>1386</v>
      </c>
      <c r="C116" s="97">
        <v>80</v>
      </c>
      <c r="D116" s="96">
        <v>1.4</v>
      </c>
      <c r="E116" s="95" t="s">
        <v>84</v>
      </c>
      <c r="F116" s="94" t="s">
        <v>1385</v>
      </c>
      <c r="G116" s="93" t="s">
        <v>1324</v>
      </c>
      <c r="H116" s="92" t="s">
        <v>1384</v>
      </c>
      <c r="I116" s="92" t="s">
        <v>1383</v>
      </c>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row>
    <row r="117" spans="1:52" s="74" customFormat="1" ht="13.5" customHeight="1">
      <c r="A117" s="101"/>
      <c r="B117" s="90" t="s">
        <v>1382</v>
      </c>
      <c r="C117" s="89">
        <v>200</v>
      </c>
      <c r="D117" s="88">
        <v>30.4</v>
      </c>
      <c r="E117" s="87" t="s">
        <v>84</v>
      </c>
      <c r="F117" s="86" t="s">
        <v>1381</v>
      </c>
      <c r="G117" s="85" t="s">
        <v>690</v>
      </c>
      <c r="H117" s="84" t="s">
        <v>1380</v>
      </c>
      <c r="I117" s="84" t="s">
        <v>1379</v>
      </c>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row>
    <row r="118" spans="1:52" s="74" customFormat="1" ht="13.5" customHeight="1">
      <c r="A118" s="101"/>
      <c r="B118" s="90" t="s">
        <v>1378</v>
      </c>
      <c r="C118" s="89">
        <v>116</v>
      </c>
      <c r="D118" s="88">
        <v>22.4</v>
      </c>
      <c r="E118" s="87" t="s">
        <v>84</v>
      </c>
      <c r="F118" s="86" t="s">
        <v>1377</v>
      </c>
      <c r="G118" s="85" t="s">
        <v>47</v>
      </c>
      <c r="H118" s="84" t="s">
        <v>1376</v>
      </c>
      <c r="I118" s="84" t="s">
        <v>1375</v>
      </c>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row>
    <row r="119" spans="1:52" s="74" customFormat="1" ht="13.5" customHeight="1">
      <c r="A119" s="101"/>
      <c r="B119" s="90" t="s">
        <v>1374</v>
      </c>
      <c r="C119" s="89">
        <v>20</v>
      </c>
      <c r="D119" s="88">
        <v>90</v>
      </c>
      <c r="E119" s="87" t="s">
        <v>84</v>
      </c>
      <c r="F119" s="86" t="s">
        <v>1373</v>
      </c>
      <c r="G119" s="85" t="s">
        <v>652</v>
      </c>
      <c r="H119" s="84" t="s">
        <v>1372</v>
      </c>
      <c r="I119" s="84" t="s">
        <v>1371</v>
      </c>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row>
    <row r="120" spans="1:52" s="74" customFormat="1" ht="13.5" customHeight="1">
      <c r="A120" s="101"/>
      <c r="B120" s="90" t="s">
        <v>1370</v>
      </c>
      <c r="C120" s="89">
        <v>20</v>
      </c>
      <c r="D120" s="88">
        <v>55</v>
      </c>
      <c r="E120" s="87" t="s">
        <v>84</v>
      </c>
      <c r="F120" s="86" t="s">
        <v>1369</v>
      </c>
      <c r="G120" s="85" t="s">
        <v>165</v>
      </c>
      <c r="H120" s="84" t="s">
        <v>1368</v>
      </c>
      <c r="I120" s="84" t="s">
        <v>1364</v>
      </c>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row>
    <row r="121" spans="1:52" s="74" customFormat="1" ht="13.5" customHeight="1">
      <c r="A121" s="101"/>
      <c r="B121" s="90" t="s">
        <v>1367</v>
      </c>
      <c r="C121" s="89">
        <v>20</v>
      </c>
      <c r="D121" s="88">
        <v>30</v>
      </c>
      <c r="E121" s="87" t="s">
        <v>84</v>
      </c>
      <c r="F121" s="86" t="s">
        <v>1366</v>
      </c>
      <c r="G121" s="85" t="s">
        <v>165</v>
      </c>
      <c r="H121" s="84" t="s">
        <v>1365</v>
      </c>
      <c r="I121" s="84" t="s">
        <v>1364</v>
      </c>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row>
    <row r="122" spans="1:52" s="74" customFormat="1" ht="13.5" customHeight="1">
      <c r="A122" s="101"/>
      <c r="B122" s="161" t="s">
        <v>1363</v>
      </c>
      <c r="C122" s="177">
        <v>280</v>
      </c>
      <c r="D122" s="176">
        <v>72.5</v>
      </c>
      <c r="E122" s="175" t="s">
        <v>90</v>
      </c>
      <c r="F122" s="174" t="s">
        <v>1362</v>
      </c>
      <c r="G122" s="173" t="s">
        <v>165</v>
      </c>
      <c r="H122" s="172" t="s">
        <v>1361</v>
      </c>
      <c r="I122" s="172" t="s">
        <v>1360</v>
      </c>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row>
    <row r="123" spans="1:52" s="74" customFormat="1" ht="13.5" customHeight="1">
      <c r="A123" s="101"/>
      <c r="B123" s="90" t="s">
        <v>1359</v>
      </c>
      <c r="C123" s="89">
        <v>80</v>
      </c>
      <c r="D123" s="88">
        <v>54.4</v>
      </c>
      <c r="E123" s="87" t="s">
        <v>84</v>
      </c>
      <c r="F123" s="86" t="s">
        <v>1358</v>
      </c>
      <c r="G123" s="85" t="s">
        <v>119</v>
      </c>
      <c r="H123" s="84" t="s">
        <v>1357</v>
      </c>
      <c r="I123" s="84" t="s">
        <v>1356</v>
      </c>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row>
    <row r="124" spans="1:52" s="74" customFormat="1" ht="11.25">
      <c r="A124" s="101"/>
      <c r="B124" s="90" t="s">
        <v>1355</v>
      </c>
      <c r="C124" s="89">
        <v>200</v>
      </c>
      <c r="D124" s="88">
        <v>82.8</v>
      </c>
      <c r="E124" s="87" t="s">
        <v>84</v>
      </c>
      <c r="F124" s="86" t="s">
        <v>1354</v>
      </c>
      <c r="G124" s="85" t="s">
        <v>119</v>
      </c>
      <c r="H124" s="84" t="s">
        <v>1353</v>
      </c>
      <c r="I124" s="84" t="s">
        <v>1352</v>
      </c>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row>
    <row r="125" spans="1:52" s="74" customFormat="1" ht="11.25">
      <c r="A125" s="101"/>
      <c r="B125" s="90" t="s">
        <v>1351</v>
      </c>
      <c r="C125" s="89">
        <v>180</v>
      </c>
      <c r="D125" s="88">
        <v>83.3</v>
      </c>
      <c r="E125" s="87" t="s">
        <v>90</v>
      </c>
      <c r="F125" s="86" t="s">
        <v>1350</v>
      </c>
      <c r="G125" s="85" t="s">
        <v>94</v>
      </c>
      <c r="H125" s="84" t="s">
        <v>1349</v>
      </c>
      <c r="I125" s="84" t="s">
        <v>1348</v>
      </c>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row>
    <row r="126" spans="1:52" s="74" customFormat="1" ht="11.25">
      <c r="A126" s="100"/>
      <c r="B126" s="82" t="s">
        <v>1347</v>
      </c>
      <c r="C126" s="81">
        <v>181.9</v>
      </c>
      <c r="D126" s="80">
        <v>44</v>
      </c>
      <c r="E126" s="79" t="s">
        <v>84</v>
      </c>
      <c r="F126" s="78" t="s">
        <v>1346</v>
      </c>
      <c r="G126" s="77" t="s">
        <v>165</v>
      </c>
      <c r="H126" s="76" t="s">
        <v>1345</v>
      </c>
      <c r="I126" s="76" t="s">
        <v>1344</v>
      </c>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row>
    <row r="127" spans="1:52" s="74" customFormat="1" ht="11.25">
      <c r="A127" s="109" t="s">
        <v>1327</v>
      </c>
      <c r="B127" s="98" t="s">
        <v>1343</v>
      </c>
      <c r="C127" s="97">
        <v>180</v>
      </c>
      <c r="D127" s="96">
        <v>11.1</v>
      </c>
      <c r="E127" s="95" t="s">
        <v>141</v>
      </c>
      <c r="F127" s="94" t="s">
        <v>1342</v>
      </c>
      <c r="G127" s="93" t="s">
        <v>47</v>
      </c>
      <c r="H127" s="92" t="s">
        <v>1341</v>
      </c>
      <c r="I127" s="92" t="s">
        <v>1340</v>
      </c>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row>
    <row r="128" spans="1:52" s="74" customFormat="1" ht="11.25">
      <c r="A128" s="215"/>
      <c r="B128" s="90" t="s">
        <v>1339</v>
      </c>
      <c r="C128" s="89">
        <v>25</v>
      </c>
      <c r="D128" s="88">
        <v>50</v>
      </c>
      <c r="E128" s="87" t="s">
        <v>84</v>
      </c>
      <c r="F128" s="86" t="s">
        <v>1338</v>
      </c>
      <c r="G128" s="85" t="s">
        <v>94</v>
      </c>
      <c r="H128" s="84" t="s">
        <v>1337</v>
      </c>
      <c r="I128" s="84" t="s">
        <v>1336</v>
      </c>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row>
    <row r="129" spans="1:52" s="74" customFormat="1" ht="11.25">
      <c r="A129" s="215"/>
      <c r="B129" s="90" t="s">
        <v>1335</v>
      </c>
      <c r="C129" s="89">
        <v>200</v>
      </c>
      <c r="D129" s="88">
        <v>15.9</v>
      </c>
      <c r="E129" s="87" t="s">
        <v>1169</v>
      </c>
      <c r="F129" s="86" t="s">
        <v>1334</v>
      </c>
      <c r="G129" s="85" t="s">
        <v>44</v>
      </c>
      <c r="H129" s="84" t="s">
        <v>1333</v>
      </c>
      <c r="I129" s="84" t="s">
        <v>1332</v>
      </c>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row>
    <row r="130" spans="1:52" s="74" customFormat="1" ht="11.25">
      <c r="A130" s="147"/>
      <c r="B130" s="82" t="s">
        <v>1331</v>
      </c>
      <c r="C130" s="81">
        <v>10</v>
      </c>
      <c r="D130" s="80">
        <v>56.6</v>
      </c>
      <c r="E130" s="79" t="s">
        <v>84</v>
      </c>
      <c r="F130" s="78" t="s">
        <v>1330</v>
      </c>
      <c r="G130" s="77" t="s">
        <v>165</v>
      </c>
      <c r="H130" s="76" t="s">
        <v>1329</v>
      </c>
      <c r="I130" s="76" t="s">
        <v>1328</v>
      </c>
      <c r="J130" s="214"/>
      <c r="K130" s="214"/>
      <c r="L130" s="214"/>
      <c r="M130" s="214"/>
      <c r="N130" s="214"/>
      <c r="O130" s="214"/>
      <c r="P130" s="214"/>
      <c r="Q130" s="214"/>
      <c r="R130" s="214"/>
      <c r="S130" s="214"/>
      <c r="T130" s="214"/>
      <c r="U130" s="214"/>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row>
    <row r="131" spans="1:52" s="74" customFormat="1" ht="11.25">
      <c r="A131" s="99" t="s">
        <v>1327</v>
      </c>
      <c r="B131" s="98" t="s">
        <v>1326</v>
      </c>
      <c r="C131" s="97">
        <v>20</v>
      </c>
      <c r="D131" s="96">
        <v>8.8000000000000007</v>
      </c>
      <c r="E131" s="95" t="s">
        <v>141</v>
      </c>
      <c r="F131" s="94" t="s">
        <v>1325</v>
      </c>
      <c r="G131" s="93" t="s">
        <v>1324</v>
      </c>
      <c r="H131" s="92" t="s">
        <v>1323</v>
      </c>
      <c r="I131" s="92" t="s">
        <v>1322</v>
      </c>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row>
    <row r="132" spans="1:52" s="74" customFormat="1" ht="11.25">
      <c r="A132" s="215"/>
      <c r="B132" s="90" t="s">
        <v>1321</v>
      </c>
      <c r="C132" s="89">
        <v>99.4</v>
      </c>
      <c r="D132" s="88">
        <v>17.100000000000001</v>
      </c>
      <c r="E132" s="87" t="s">
        <v>141</v>
      </c>
      <c r="F132" s="86" t="s">
        <v>1320</v>
      </c>
      <c r="G132" s="85" t="s">
        <v>47</v>
      </c>
      <c r="H132" s="84" t="s">
        <v>1319</v>
      </c>
      <c r="I132" s="84" t="s">
        <v>1318</v>
      </c>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row>
    <row r="133" spans="1:52" s="74" customFormat="1" ht="11.25">
      <c r="A133" s="215"/>
      <c r="B133" s="90" t="s">
        <v>1317</v>
      </c>
      <c r="C133" s="89">
        <v>10</v>
      </c>
      <c r="D133" s="88">
        <v>52.5</v>
      </c>
      <c r="E133" s="87" t="s">
        <v>1216</v>
      </c>
      <c r="F133" s="86" t="s">
        <v>1316</v>
      </c>
      <c r="G133" s="85" t="s">
        <v>48</v>
      </c>
      <c r="H133" s="84" t="s">
        <v>1315</v>
      </c>
      <c r="I133" s="84" t="s">
        <v>1314</v>
      </c>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row>
    <row r="134" spans="1:52" s="74" customFormat="1" ht="11.25">
      <c r="A134" s="215"/>
      <c r="B134" s="90" t="s">
        <v>1313</v>
      </c>
      <c r="C134" s="89">
        <v>22</v>
      </c>
      <c r="D134" s="88">
        <v>91</v>
      </c>
      <c r="E134" s="87" t="s">
        <v>90</v>
      </c>
      <c r="F134" s="86" t="s">
        <v>1312</v>
      </c>
      <c r="G134" s="85" t="s">
        <v>205</v>
      </c>
      <c r="H134" s="84" t="s">
        <v>1311</v>
      </c>
      <c r="I134" s="84" t="s">
        <v>1310</v>
      </c>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row>
    <row r="135" spans="1:52" s="74" customFormat="1" ht="11.25">
      <c r="A135" s="215"/>
      <c r="B135" s="90" t="s">
        <v>1309</v>
      </c>
      <c r="C135" s="89">
        <v>60</v>
      </c>
      <c r="D135" s="88">
        <v>100</v>
      </c>
      <c r="E135" s="87" t="s">
        <v>84</v>
      </c>
      <c r="F135" s="86" t="s">
        <v>1308</v>
      </c>
      <c r="G135" s="85" t="s">
        <v>94</v>
      </c>
      <c r="H135" s="84" t="s">
        <v>1307</v>
      </c>
      <c r="I135" s="84" t="s">
        <v>1306</v>
      </c>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row>
    <row r="136" spans="1:52" s="74" customFormat="1" ht="11.25">
      <c r="A136" s="215"/>
      <c r="B136" s="84" t="s">
        <v>1305</v>
      </c>
      <c r="C136" s="193">
        <v>150</v>
      </c>
      <c r="D136" s="88">
        <v>33.299999999999997</v>
      </c>
      <c r="E136" s="85" t="s">
        <v>84</v>
      </c>
      <c r="F136" s="86" t="s">
        <v>1304</v>
      </c>
      <c r="G136" s="85" t="s">
        <v>94</v>
      </c>
      <c r="H136" s="84" t="s">
        <v>1303</v>
      </c>
      <c r="I136" s="84" t="s">
        <v>1302</v>
      </c>
      <c r="J136" s="214"/>
      <c r="K136" s="214"/>
      <c r="L136" s="214"/>
      <c r="M136" s="214"/>
      <c r="N136" s="214"/>
      <c r="O136" s="214"/>
      <c r="P136" s="214"/>
      <c r="Q136" s="214"/>
      <c r="R136" s="214"/>
      <c r="S136" s="214"/>
      <c r="T136" s="214"/>
      <c r="U136" s="214"/>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row>
    <row r="137" spans="1:52" s="74" customFormat="1" ht="11.25">
      <c r="A137" s="215"/>
      <c r="B137" s="90" t="s">
        <v>1301</v>
      </c>
      <c r="C137" s="89">
        <v>40</v>
      </c>
      <c r="D137" s="88">
        <v>5</v>
      </c>
      <c r="E137" s="87" t="s">
        <v>141</v>
      </c>
      <c r="F137" s="86" t="s">
        <v>1300</v>
      </c>
      <c r="G137" s="85" t="s">
        <v>47</v>
      </c>
      <c r="H137" s="84" t="s">
        <v>1299</v>
      </c>
      <c r="I137" s="84" t="s">
        <v>1298</v>
      </c>
      <c r="J137" s="214"/>
      <c r="K137" s="214"/>
      <c r="L137" s="214"/>
      <c r="M137" s="214"/>
      <c r="N137" s="214"/>
      <c r="O137" s="214"/>
      <c r="P137" s="214"/>
      <c r="Q137" s="214"/>
      <c r="R137" s="214"/>
      <c r="S137" s="214"/>
      <c r="T137" s="214"/>
      <c r="U137" s="214"/>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row>
    <row r="138" spans="1:52" s="74" customFormat="1" ht="11.25" customHeight="1">
      <c r="A138" s="215"/>
      <c r="B138" s="90" t="s">
        <v>1297</v>
      </c>
      <c r="C138" s="89">
        <v>72</v>
      </c>
      <c r="D138" s="88">
        <v>1.4</v>
      </c>
      <c r="E138" s="87" t="s">
        <v>1169</v>
      </c>
      <c r="F138" s="86" t="s">
        <v>1296</v>
      </c>
      <c r="G138" s="85" t="s">
        <v>1295</v>
      </c>
      <c r="H138" s="84" t="s">
        <v>1294</v>
      </c>
      <c r="I138" s="84" t="s">
        <v>1293</v>
      </c>
      <c r="J138" s="214"/>
      <c r="K138" s="214"/>
      <c r="L138" s="214"/>
      <c r="M138" s="214"/>
      <c r="N138" s="214"/>
      <c r="O138" s="214"/>
      <c r="P138" s="214"/>
      <c r="Q138" s="214"/>
      <c r="R138" s="214"/>
      <c r="S138" s="214"/>
      <c r="T138" s="214"/>
      <c r="U138" s="214"/>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row>
    <row r="139" spans="1:52" s="74" customFormat="1" ht="11.25">
      <c r="A139" s="215"/>
      <c r="B139" s="90" t="s">
        <v>1292</v>
      </c>
      <c r="C139" s="89">
        <v>30</v>
      </c>
      <c r="D139" s="88">
        <v>66.7</v>
      </c>
      <c r="E139" s="87" t="s">
        <v>90</v>
      </c>
      <c r="F139" s="86" t="s">
        <v>1291</v>
      </c>
      <c r="G139" s="85" t="s">
        <v>165</v>
      </c>
      <c r="H139" s="84" t="s">
        <v>1290</v>
      </c>
      <c r="I139" s="84" t="s">
        <v>1289</v>
      </c>
      <c r="J139" s="214"/>
      <c r="K139" s="214"/>
      <c r="L139" s="214"/>
      <c r="M139" s="214"/>
      <c r="N139" s="214"/>
      <c r="O139" s="214"/>
      <c r="P139" s="214"/>
      <c r="Q139" s="214"/>
      <c r="R139" s="214"/>
      <c r="S139" s="214"/>
      <c r="T139" s="214"/>
      <c r="U139" s="214"/>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row>
    <row r="140" spans="1:52" s="74" customFormat="1" ht="11.25">
      <c r="A140" s="208"/>
      <c r="B140" s="82" t="s">
        <v>1288</v>
      </c>
      <c r="C140" s="81">
        <v>9.5</v>
      </c>
      <c r="D140" s="80">
        <v>10.5</v>
      </c>
      <c r="E140" s="79" t="s">
        <v>1169</v>
      </c>
      <c r="F140" s="78" t="s">
        <v>1287</v>
      </c>
      <c r="G140" s="77" t="s">
        <v>1286</v>
      </c>
      <c r="H140" s="76" t="s">
        <v>1285</v>
      </c>
      <c r="I140" s="76" t="s">
        <v>1284</v>
      </c>
      <c r="J140" s="214"/>
      <c r="K140" s="214"/>
      <c r="L140" s="214"/>
      <c r="M140" s="214"/>
      <c r="N140" s="214"/>
      <c r="O140" s="214"/>
      <c r="P140" s="214"/>
      <c r="Q140" s="214"/>
      <c r="R140" s="214"/>
      <c r="S140" s="214"/>
      <c r="T140" s="214"/>
      <c r="U140" s="214"/>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row>
    <row r="141" spans="1:52" s="74" customFormat="1" ht="11.25">
      <c r="A141" s="213" t="s">
        <v>1283</v>
      </c>
      <c r="B141" s="98" t="s">
        <v>1282</v>
      </c>
      <c r="C141" s="97">
        <v>39</v>
      </c>
      <c r="D141" s="96">
        <v>48.7</v>
      </c>
      <c r="E141" s="95" t="s">
        <v>84</v>
      </c>
      <c r="F141" s="94" t="s">
        <v>1281</v>
      </c>
      <c r="G141" s="93" t="s">
        <v>109</v>
      </c>
      <c r="H141" s="92" t="s">
        <v>1280</v>
      </c>
      <c r="I141" s="92" t="s">
        <v>1279</v>
      </c>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row>
    <row r="142" spans="1:52" s="212" customFormat="1" ht="11.25">
      <c r="A142" s="209"/>
      <c r="B142" s="90" t="s">
        <v>1278</v>
      </c>
      <c r="C142" s="89">
        <v>10</v>
      </c>
      <c r="D142" s="88">
        <v>100</v>
      </c>
      <c r="E142" s="87" t="s">
        <v>90</v>
      </c>
      <c r="F142" s="86" t="s">
        <v>1277</v>
      </c>
      <c r="G142" s="85" t="s">
        <v>205</v>
      </c>
      <c r="H142" s="84" t="s">
        <v>1276</v>
      </c>
      <c r="I142" s="84" t="s">
        <v>1275</v>
      </c>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c r="AG142" s="159"/>
      <c r="AH142" s="159"/>
      <c r="AI142" s="159"/>
      <c r="AJ142" s="159"/>
      <c r="AK142" s="159"/>
      <c r="AL142" s="159"/>
      <c r="AM142" s="159"/>
      <c r="AN142" s="159"/>
      <c r="AO142" s="159"/>
      <c r="AP142" s="159"/>
      <c r="AQ142" s="159"/>
      <c r="AR142" s="159"/>
      <c r="AS142" s="159"/>
      <c r="AT142" s="159"/>
      <c r="AU142" s="159"/>
      <c r="AV142" s="159"/>
      <c r="AW142" s="159"/>
      <c r="AX142" s="159"/>
      <c r="AY142" s="159"/>
      <c r="AZ142" s="159"/>
    </row>
    <row r="143" spans="1:52" s="74" customFormat="1" ht="11.25">
      <c r="A143" s="209"/>
      <c r="B143" s="90" t="s">
        <v>1274</v>
      </c>
      <c r="C143" s="89">
        <v>465</v>
      </c>
      <c r="D143" s="88">
        <v>18.28</v>
      </c>
      <c r="E143" s="87" t="s">
        <v>84</v>
      </c>
      <c r="F143" s="86" t="s">
        <v>1273</v>
      </c>
      <c r="G143" s="85" t="s">
        <v>1272</v>
      </c>
      <c r="H143" s="84" t="s">
        <v>1271</v>
      </c>
      <c r="I143" s="84" t="s">
        <v>1270</v>
      </c>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row>
    <row r="144" spans="1:52" s="74" customFormat="1" ht="11.25">
      <c r="A144" s="209"/>
      <c r="B144" s="90" t="s">
        <v>1269</v>
      </c>
      <c r="C144" s="89">
        <v>100</v>
      </c>
      <c r="D144" s="88">
        <v>1.01</v>
      </c>
      <c r="E144" s="87" t="s">
        <v>84</v>
      </c>
      <c r="F144" s="86" t="s">
        <v>1268</v>
      </c>
      <c r="G144" s="85" t="s">
        <v>1259</v>
      </c>
      <c r="H144" s="84" t="s">
        <v>1267</v>
      </c>
      <c r="I144" s="84" t="s">
        <v>1266</v>
      </c>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row>
    <row r="145" spans="1:52" s="74" customFormat="1" ht="11.25">
      <c r="A145" s="209"/>
      <c r="B145" s="90" t="s">
        <v>1265</v>
      </c>
      <c r="C145" s="89">
        <v>20</v>
      </c>
      <c r="D145" s="88">
        <v>50</v>
      </c>
      <c r="E145" s="87" t="s">
        <v>90</v>
      </c>
      <c r="F145" s="86" t="s">
        <v>1264</v>
      </c>
      <c r="G145" s="85" t="s">
        <v>88</v>
      </c>
      <c r="H145" s="84" t="s">
        <v>1263</v>
      </c>
      <c r="I145" s="84" t="s">
        <v>1262</v>
      </c>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row>
    <row r="146" spans="1:52" s="74" customFormat="1" ht="11.25">
      <c r="A146" s="209"/>
      <c r="B146" s="90" t="s">
        <v>1261</v>
      </c>
      <c r="C146" s="89">
        <v>148</v>
      </c>
      <c r="D146" s="88">
        <v>5.41</v>
      </c>
      <c r="E146" s="87" t="s">
        <v>84</v>
      </c>
      <c r="F146" s="86" t="s">
        <v>1260</v>
      </c>
      <c r="G146" s="85" t="s">
        <v>1259</v>
      </c>
      <c r="H146" s="84" t="s">
        <v>1258</v>
      </c>
      <c r="I146" s="84" t="s">
        <v>1257</v>
      </c>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row>
    <row r="147" spans="1:52" s="74" customFormat="1" ht="11.25">
      <c r="A147" s="209"/>
      <c r="B147" s="90" t="s">
        <v>1256</v>
      </c>
      <c r="C147" s="89">
        <v>30</v>
      </c>
      <c r="D147" s="192">
        <v>17.3</v>
      </c>
      <c r="E147" s="87" t="s">
        <v>90</v>
      </c>
      <c r="F147" s="86" t="s">
        <v>1255</v>
      </c>
      <c r="G147" s="85" t="s">
        <v>205</v>
      </c>
      <c r="H147" s="84" t="s">
        <v>1254</v>
      </c>
      <c r="I147" s="84" t="s">
        <v>1253</v>
      </c>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row>
    <row r="148" spans="1:52" s="74" customFormat="1" ht="11.25">
      <c r="A148" s="209"/>
      <c r="B148" s="90" t="s">
        <v>1252</v>
      </c>
      <c r="C148" s="89">
        <v>31</v>
      </c>
      <c r="D148" s="88">
        <v>20</v>
      </c>
      <c r="E148" s="87" t="s">
        <v>1251</v>
      </c>
      <c r="F148" s="86" t="s">
        <v>1250</v>
      </c>
      <c r="G148" s="85" t="s">
        <v>1249</v>
      </c>
      <c r="H148" s="84" t="s">
        <v>1248</v>
      </c>
      <c r="I148" s="84" t="s">
        <v>1247</v>
      </c>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row>
    <row r="149" spans="1:52" s="74" customFormat="1" ht="11.25">
      <c r="A149" s="208"/>
      <c r="B149" s="147" t="s">
        <v>1246</v>
      </c>
      <c r="C149" s="146">
        <v>30.5</v>
      </c>
      <c r="D149" s="145">
        <v>13.1</v>
      </c>
      <c r="E149" s="144" t="s">
        <v>105</v>
      </c>
      <c r="F149" s="143" t="s">
        <v>1245</v>
      </c>
      <c r="G149" s="142" t="s">
        <v>48</v>
      </c>
      <c r="H149" s="211" t="s">
        <v>1244</v>
      </c>
      <c r="I149" s="141" t="s">
        <v>1243</v>
      </c>
      <c r="J149" s="210"/>
      <c r="K149" s="210"/>
      <c r="L149" s="210"/>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row>
    <row r="150" spans="1:52" s="74" customFormat="1" ht="11.25">
      <c r="A150" s="109" t="s">
        <v>1242</v>
      </c>
      <c r="B150" s="161" t="s">
        <v>1241</v>
      </c>
      <c r="C150" s="177">
        <v>1</v>
      </c>
      <c r="D150" s="176">
        <v>100</v>
      </c>
      <c r="E150" s="175" t="s">
        <v>90</v>
      </c>
      <c r="F150" s="174" t="s">
        <v>1240</v>
      </c>
      <c r="G150" s="173" t="s">
        <v>652</v>
      </c>
      <c r="H150" s="172" t="s">
        <v>1239</v>
      </c>
      <c r="I150" s="172" t="s">
        <v>1238</v>
      </c>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row>
    <row r="151" spans="1:52" s="74" customFormat="1" ht="11.25">
      <c r="A151" s="91"/>
      <c r="B151" s="90" t="s">
        <v>1237</v>
      </c>
      <c r="C151" s="89">
        <v>40.6</v>
      </c>
      <c r="D151" s="88">
        <v>33.299999999999997</v>
      </c>
      <c r="E151" s="87" t="s">
        <v>84</v>
      </c>
      <c r="F151" s="86" t="s">
        <v>1236</v>
      </c>
      <c r="G151" s="85" t="s">
        <v>109</v>
      </c>
      <c r="H151" s="84" t="s">
        <v>1235</v>
      </c>
      <c r="I151" s="84" t="s">
        <v>1234</v>
      </c>
      <c r="J151" s="210"/>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row>
    <row r="152" spans="1:52" s="74" customFormat="1" ht="11.25">
      <c r="A152" s="91"/>
      <c r="B152" s="90" t="s">
        <v>1233</v>
      </c>
      <c r="C152" s="89">
        <v>33.5</v>
      </c>
      <c r="D152" s="88">
        <v>29.9</v>
      </c>
      <c r="E152" s="87" t="s">
        <v>90</v>
      </c>
      <c r="F152" s="86" t="s">
        <v>1232</v>
      </c>
      <c r="G152" s="85" t="s">
        <v>88</v>
      </c>
      <c r="H152" s="84" t="s">
        <v>1231</v>
      </c>
      <c r="I152" s="84" t="s">
        <v>1230</v>
      </c>
      <c r="J152" s="210"/>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row>
    <row r="153" spans="1:52" s="74" customFormat="1" ht="11.25">
      <c r="A153" s="91"/>
      <c r="B153" s="90" t="s">
        <v>1229</v>
      </c>
      <c r="C153" s="89">
        <v>480</v>
      </c>
      <c r="D153" s="88">
        <v>8.3000000000000007</v>
      </c>
      <c r="E153" s="87" t="s">
        <v>84</v>
      </c>
      <c r="F153" s="86" t="s">
        <v>1228</v>
      </c>
      <c r="G153" s="85" t="s">
        <v>109</v>
      </c>
      <c r="H153" s="84" t="s">
        <v>1227</v>
      </c>
      <c r="I153" s="84" t="s">
        <v>1226</v>
      </c>
      <c r="J153" s="210"/>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row>
    <row r="154" spans="1:52" s="74" customFormat="1" ht="11.25">
      <c r="A154" s="91"/>
      <c r="B154" s="90" t="s">
        <v>1225</v>
      </c>
      <c r="C154" s="89">
        <v>387.2</v>
      </c>
      <c r="D154" s="88">
        <v>6.8</v>
      </c>
      <c r="E154" s="87" t="s">
        <v>84</v>
      </c>
      <c r="F154" s="86" t="s">
        <v>1224</v>
      </c>
      <c r="G154" s="85" t="s">
        <v>109</v>
      </c>
      <c r="H154" s="84" t="s">
        <v>1223</v>
      </c>
      <c r="I154" s="84" t="s">
        <v>1222</v>
      </c>
      <c r="J154" s="210"/>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row>
    <row r="155" spans="1:52" s="74" customFormat="1" ht="11.25">
      <c r="A155" s="91"/>
      <c r="B155" s="90" t="s">
        <v>1221</v>
      </c>
      <c r="C155" s="89">
        <v>400</v>
      </c>
      <c r="D155" s="88">
        <v>1</v>
      </c>
      <c r="E155" s="87" t="s">
        <v>84</v>
      </c>
      <c r="F155" s="86" t="s">
        <v>1220</v>
      </c>
      <c r="G155" s="85" t="s">
        <v>165</v>
      </c>
      <c r="H155" s="84" t="s">
        <v>1219</v>
      </c>
      <c r="I155" s="84" t="s">
        <v>1218</v>
      </c>
      <c r="J155" s="210"/>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row>
    <row r="156" spans="1:52" s="74" customFormat="1" ht="11.25">
      <c r="A156" s="83"/>
      <c r="B156" s="82" t="s">
        <v>1217</v>
      </c>
      <c r="C156" s="146">
        <v>30</v>
      </c>
      <c r="D156" s="80">
        <v>33.299999999999997</v>
      </c>
      <c r="E156" s="79" t="s">
        <v>1216</v>
      </c>
      <c r="F156" s="78" t="s">
        <v>1215</v>
      </c>
      <c r="G156" s="77" t="s">
        <v>165</v>
      </c>
      <c r="H156" s="76" t="s">
        <v>1214</v>
      </c>
      <c r="I156" s="76" t="s">
        <v>1213</v>
      </c>
      <c r="J156" s="210"/>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row>
    <row r="157" spans="1:52" s="74" customFormat="1" ht="11.25">
      <c r="A157" s="99" t="s">
        <v>1212</v>
      </c>
      <c r="B157" s="98" t="s">
        <v>1211</v>
      </c>
      <c r="C157" s="97">
        <v>65</v>
      </c>
      <c r="D157" s="96">
        <v>11.5</v>
      </c>
      <c r="E157" s="95" t="s">
        <v>105</v>
      </c>
      <c r="F157" s="94" t="s">
        <v>1210</v>
      </c>
      <c r="G157" s="93" t="s">
        <v>49</v>
      </c>
      <c r="H157" s="92" t="s">
        <v>1209</v>
      </c>
      <c r="I157" s="92" t="s">
        <v>1208</v>
      </c>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row>
    <row r="158" spans="1:52" s="74" customFormat="1" ht="11.25">
      <c r="A158" s="209"/>
      <c r="B158" s="90" t="s">
        <v>1207</v>
      </c>
      <c r="C158" s="89">
        <v>3</v>
      </c>
      <c r="D158" s="88">
        <v>100</v>
      </c>
      <c r="E158" s="87" t="s">
        <v>90</v>
      </c>
      <c r="F158" s="86" t="s">
        <v>1206</v>
      </c>
      <c r="G158" s="85" t="s">
        <v>82</v>
      </c>
      <c r="H158" s="84" t="s">
        <v>1205</v>
      </c>
      <c r="I158" s="84" t="s">
        <v>1204</v>
      </c>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row>
    <row r="159" spans="1:52" s="74" customFormat="1" ht="11.25">
      <c r="A159" s="209"/>
      <c r="B159" s="90" t="s">
        <v>1203</v>
      </c>
      <c r="C159" s="89">
        <v>70</v>
      </c>
      <c r="D159" s="88">
        <v>14.3</v>
      </c>
      <c r="E159" s="87" t="s">
        <v>105</v>
      </c>
      <c r="F159" s="86" t="s">
        <v>1202</v>
      </c>
      <c r="G159" s="85" t="s">
        <v>47</v>
      </c>
      <c r="H159" s="84" t="s">
        <v>1201</v>
      </c>
      <c r="I159" s="84" t="s">
        <v>1200</v>
      </c>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row>
    <row r="160" spans="1:52" s="74" customFormat="1" ht="22.5">
      <c r="A160" s="209"/>
      <c r="B160" s="90" t="s">
        <v>1199</v>
      </c>
      <c r="C160" s="89">
        <v>3</v>
      </c>
      <c r="D160" s="88">
        <v>33.299999999999997</v>
      </c>
      <c r="E160" s="87" t="s">
        <v>90</v>
      </c>
      <c r="F160" s="86" t="s">
        <v>1198</v>
      </c>
      <c r="G160" s="85" t="s">
        <v>119</v>
      </c>
      <c r="H160" s="84" t="s">
        <v>1197</v>
      </c>
      <c r="I160" s="84" t="s">
        <v>1196</v>
      </c>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row>
    <row r="161" spans="1:52" s="74" customFormat="1" ht="11.25">
      <c r="A161" s="209"/>
      <c r="B161" s="90" t="s">
        <v>1195</v>
      </c>
      <c r="C161" s="89">
        <v>36</v>
      </c>
      <c r="D161" s="88">
        <v>27.8</v>
      </c>
      <c r="E161" s="87" t="s">
        <v>84</v>
      </c>
      <c r="F161" s="86" t="s">
        <v>1194</v>
      </c>
      <c r="G161" s="85" t="s">
        <v>94</v>
      </c>
      <c r="H161" s="84" t="s">
        <v>1193</v>
      </c>
      <c r="I161" s="84" t="s">
        <v>1189</v>
      </c>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row>
    <row r="162" spans="1:52" s="74" customFormat="1" ht="11.25">
      <c r="A162" s="209"/>
      <c r="B162" s="90" t="s">
        <v>1192</v>
      </c>
      <c r="C162" s="89">
        <v>97</v>
      </c>
      <c r="D162" s="88">
        <v>10.3</v>
      </c>
      <c r="E162" s="87" t="s">
        <v>84</v>
      </c>
      <c r="F162" s="86" t="s">
        <v>1191</v>
      </c>
      <c r="G162" s="85" t="s">
        <v>94</v>
      </c>
      <c r="H162" s="84" t="s">
        <v>1190</v>
      </c>
      <c r="I162" s="84" t="s">
        <v>1189</v>
      </c>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row>
    <row r="163" spans="1:52" s="74" customFormat="1" ht="22.5">
      <c r="A163" s="208"/>
      <c r="B163" s="82" t="s">
        <v>1188</v>
      </c>
      <c r="C163" s="81">
        <v>21.5</v>
      </c>
      <c r="D163" s="80">
        <v>69.8</v>
      </c>
      <c r="E163" s="79" t="s">
        <v>84</v>
      </c>
      <c r="F163" s="78" t="s">
        <v>1187</v>
      </c>
      <c r="G163" s="77" t="s">
        <v>82</v>
      </c>
      <c r="H163" s="76" t="s">
        <v>1186</v>
      </c>
      <c r="I163" s="76" t="s">
        <v>1185</v>
      </c>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row>
    <row r="164" spans="1:52" s="74" customFormat="1" ht="11.25">
      <c r="A164" s="99" t="s">
        <v>1184</v>
      </c>
      <c r="B164" s="98" t="s">
        <v>1183</v>
      </c>
      <c r="C164" s="97">
        <v>50</v>
      </c>
      <c r="D164" s="96">
        <v>83</v>
      </c>
      <c r="E164" s="95" t="s">
        <v>84</v>
      </c>
      <c r="F164" s="94" t="s">
        <v>1182</v>
      </c>
      <c r="G164" s="93" t="s">
        <v>119</v>
      </c>
      <c r="H164" s="203" t="s">
        <v>1181</v>
      </c>
      <c r="I164" s="92" t="s">
        <v>1180</v>
      </c>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row>
    <row r="165" spans="1:52" s="74" customFormat="1" ht="11.25">
      <c r="A165" s="101"/>
      <c r="B165" s="90" t="s">
        <v>1179</v>
      </c>
      <c r="C165" s="89">
        <v>10</v>
      </c>
      <c r="D165" s="88">
        <v>100</v>
      </c>
      <c r="E165" s="87" t="s">
        <v>84</v>
      </c>
      <c r="F165" s="86" t="s">
        <v>1178</v>
      </c>
      <c r="G165" s="85" t="s">
        <v>82</v>
      </c>
      <c r="H165" s="84" t="s">
        <v>1177</v>
      </c>
      <c r="I165" s="84" t="s">
        <v>1176</v>
      </c>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row>
    <row r="166" spans="1:52" s="74" customFormat="1" ht="11.25">
      <c r="A166" s="147"/>
      <c r="B166" s="82" t="s">
        <v>1175</v>
      </c>
      <c r="C166" s="81">
        <v>17</v>
      </c>
      <c r="D166" s="80">
        <v>88.2</v>
      </c>
      <c r="E166" s="79" t="s">
        <v>470</v>
      </c>
      <c r="F166" s="78" t="s">
        <v>1174</v>
      </c>
      <c r="G166" s="77" t="s">
        <v>43</v>
      </c>
      <c r="H166" s="76" t="s">
        <v>1173</v>
      </c>
      <c r="I166" s="76" t="s">
        <v>1172</v>
      </c>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row>
    <row r="167" spans="1:52" s="74" customFormat="1" ht="11.25">
      <c r="A167" s="207" t="s">
        <v>1171</v>
      </c>
      <c r="B167" s="125" t="s">
        <v>1170</v>
      </c>
      <c r="C167" s="124">
        <v>100</v>
      </c>
      <c r="D167" s="106">
        <v>20</v>
      </c>
      <c r="E167" s="123" t="s">
        <v>1169</v>
      </c>
      <c r="F167" s="122" t="s">
        <v>1168</v>
      </c>
      <c r="G167" s="121" t="s">
        <v>44</v>
      </c>
      <c r="H167" s="120" t="s">
        <v>1167</v>
      </c>
      <c r="I167" s="120" t="s">
        <v>1166</v>
      </c>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row>
    <row r="168" spans="1:52" s="74" customFormat="1" ht="11.25">
      <c r="A168" s="99" t="s">
        <v>1165</v>
      </c>
      <c r="B168" s="98" t="s">
        <v>1164</v>
      </c>
      <c r="C168" s="97">
        <v>40</v>
      </c>
      <c r="D168" s="96">
        <v>1.88</v>
      </c>
      <c r="E168" s="95" t="s">
        <v>84</v>
      </c>
      <c r="F168" s="94" t="s">
        <v>1163</v>
      </c>
      <c r="G168" s="93" t="s">
        <v>94</v>
      </c>
      <c r="H168" s="92" t="s">
        <v>1162</v>
      </c>
      <c r="I168" s="92" t="s">
        <v>1161</v>
      </c>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row>
    <row r="169" spans="1:52" s="74" customFormat="1" ht="11.25">
      <c r="A169" s="101"/>
      <c r="B169" s="90" t="s">
        <v>1160</v>
      </c>
      <c r="C169" s="89">
        <v>24</v>
      </c>
      <c r="D169" s="88">
        <v>13.69</v>
      </c>
      <c r="E169" s="87" t="s">
        <v>84</v>
      </c>
      <c r="F169" s="86" t="s">
        <v>1159</v>
      </c>
      <c r="G169" s="85" t="s">
        <v>109</v>
      </c>
      <c r="H169" s="84" t="s">
        <v>1158</v>
      </c>
      <c r="I169" s="84" t="s">
        <v>1157</v>
      </c>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row>
    <row r="170" spans="1:52" s="74" customFormat="1" ht="22.5">
      <c r="A170" s="101"/>
      <c r="B170" s="90" t="s">
        <v>1156</v>
      </c>
      <c r="C170" s="89">
        <v>1250</v>
      </c>
      <c r="D170" s="88">
        <v>12.3</v>
      </c>
      <c r="E170" s="87" t="s">
        <v>84</v>
      </c>
      <c r="F170" s="86" t="s">
        <v>1155</v>
      </c>
      <c r="G170" s="85" t="s">
        <v>82</v>
      </c>
      <c r="H170" s="84" t="s">
        <v>1154</v>
      </c>
      <c r="I170" s="84" t="s">
        <v>1153</v>
      </c>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row>
    <row r="171" spans="1:52" s="74" customFormat="1" ht="22.5">
      <c r="A171" s="109"/>
      <c r="B171" s="90" t="s">
        <v>1152</v>
      </c>
      <c r="C171" s="89">
        <v>876.12</v>
      </c>
      <c r="D171" s="88">
        <v>11.13</v>
      </c>
      <c r="E171" s="87" t="s">
        <v>84</v>
      </c>
      <c r="F171" s="86" t="s">
        <v>1151</v>
      </c>
      <c r="G171" s="85" t="s">
        <v>690</v>
      </c>
      <c r="H171" s="84" t="s">
        <v>1150</v>
      </c>
      <c r="I171" s="84" t="s">
        <v>1149</v>
      </c>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row>
    <row r="172" spans="1:52" s="74" customFormat="1" ht="11.25">
      <c r="A172" s="101"/>
      <c r="B172" s="90" t="s">
        <v>1148</v>
      </c>
      <c r="C172" s="89">
        <v>42.8</v>
      </c>
      <c r="D172" s="88">
        <v>28</v>
      </c>
      <c r="E172" s="87" t="s">
        <v>84</v>
      </c>
      <c r="F172" s="86" t="s">
        <v>1147</v>
      </c>
      <c r="G172" s="85" t="s">
        <v>652</v>
      </c>
      <c r="H172" s="84" t="s">
        <v>1146</v>
      </c>
      <c r="I172" s="84" t="s">
        <v>1145</v>
      </c>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row>
    <row r="173" spans="1:52" s="74" customFormat="1" ht="11.25">
      <c r="A173" s="101"/>
      <c r="B173" s="90" t="s">
        <v>1144</v>
      </c>
      <c r="C173" s="89">
        <v>10</v>
      </c>
      <c r="D173" s="88">
        <v>100</v>
      </c>
      <c r="E173" s="87" t="s">
        <v>84</v>
      </c>
      <c r="F173" s="86" t="s">
        <v>1143</v>
      </c>
      <c r="G173" s="85" t="s">
        <v>94</v>
      </c>
      <c r="H173" s="84" t="s">
        <v>1142</v>
      </c>
      <c r="I173" s="84" t="s">
        <v>1141</v>
      </c>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row>
    <row r="174" spans="1:52" s="74" customFormat="1" ht="11.25">
      <c r="A174" s="101"/>
      <c r="B174" s="90" t="s">
        <v>1140</v>
      </c>
      <c r="C174" s="89">
        <v>50</v>
      </c>
      <c r="D174" s="88">
        <v>20</v>
      </c>
      <c r="E174" s="87" t="s">
        <v>84</v>
      </c>
      <c r="F174" s="86" t="s">
        <v>1139</v>
      </c>
      <c r="G174" s="85" t="s">
        <v>94</v>
      </c>
      <c r="H174" s="84" t="s">
        <v>1138</v>
      </c>
      <c r="I174" s="84" t="s">
        <v>1137</v>
      </c>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row>
    <row r="175" spans="1:52" s="74" customFormat="1" ht="11.25">
      <c r="A175" s="101"/>
      <c r="B175" s="90" t="s">
        <v>1136</v>
      </c>
      <c r="C175" s="89">
        <v>165</v>
      </c>
      <c r="D175" s="88">
        <v>9.09</v>
      </c>
      <c r="E175" s="87" t="s">
        <v>84</v>
      </c>
      <c r="F175" s="86" t="s">
        <v>1135</v>
      </c>
      <c r="G175" s="85" t="s">
        <v>652</v>
      </c>
      <c r="H175" s="84" t="s">
        <v>1124</v>
      </c>
      <c r="I175" s="84" t="s">
        <v>1134</v>
      </c>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row>
    <row r="176" spans="1:52" s="74" customFormat="1" ht="11.25">
      <c r="A176" s="101"/>
      <c r="B176" s="90" t="s">
        <v>1133</v>
      </c>
      <c r="C176" s="89">
        <v>25</v>
      </c>
      <c r="D176" s="88">
        <v>23.75</v>
      </c>
      <c r="E176" s="87" t="s">
        <v>84</v>
      </c>
      <c r="F176" s="86" t="s">
        <v>1132</v>
      </c>
      <c r="G176" s="85" t="s">
        <v>109</v>
      </c>
      <c r="H176" s="84" t="s">
        <v>1131</v>
      </c>
      <c r="I176" s="84" t="s">
        <v>1130</v>
      </c>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row>
    <row r="177" spans="1:52" s="74" customFormat="1" ht="11.25">
      <c r="A177" s="101"/>
      <c r="B177" s="90" t="s">
        <v>1129</v>
      </c>
      <c r="C177" s="89">
        <v>320</v>
      </c>
      <c r="D177" s="88">
        <v>9.3800000000000008</v>
      </c>
      <c r="E177" s="87" t="s">
        <v>84</v>
      </c>
      <c r="F177" s="86" t="s">
        <v>1128</v>
      </c>
      <c r="G177" s="85" t="s">
        <v>652</v>
      </c>
      <c r="H177" s="84" t="s">
        <v>1124</v>
      </c>
      <c r="I177" s="84" t="s">
        <v>1127</v>
      </c>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row>
    <row r="178" spans="1:52" s="74" customFormat="1" ht="11.25">
      <c r="A178" s="101"/>
      <c r="B178" s="90" t="s">
        <v>1126</v>
      </c>
      <c r="C178" s="89">
        <v>495</v>
      </c>
      <c r="D178" s="88">
        <v>11.11</v>
      </c>
      <c r="E178" s="87" t="s">
        <v>84</v>
      </c>
      <c r="F178" s="86" t="s">
        <v>1125</v>
      </c>
      <c r="G178" s="85" t="s">
        <v>652</v>
      </c>
      <c r="H178" s="84" t="s">
        <v>1124</v>
      </c>
      <c r="I178" s="84" t="s">
        <v>1123</v>
      </c>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row>
    <row r="179" spans="1:52" s="74" customFormat="1" ht="11.25">
      <c r="A179" s="101"/>
      <c r="B179" s="90" t="s">
        <v>1122</v>
      </c>
      <c r="C179" s="89">
        <v>20.2</v>
      </c>
      <c r="D179" s="88">
        <v>49.5</v>
      </c>
      <c r="E179" s="87" t="s">
        <v>90</v>
      </c>
      <c r="F179" s="86" t="s">
        <v>1121</v>
      </c>
      <c r="G179" s="85" t="s">
        <v>205</v>
      </c>
      <c r="H179" s="84" t="s">
        <v>1120</v>
      </c>
      <c r="I179" s="84" t="s">
        <v>1119</v>
      </c>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row>
    <row r="180" spans="1:52" s="74" customFormat="1" ht="11.25">
      <c r="A180" s="101"/>
      <c r="B180" s="90" t="s">
        <v>1118</v>
      </c>
      <c r="C180" s="89">
        <v>15</v>
      </c>
      <c r="D180" s="88">
        <v>20</v>
      </c>
      <c r="E180" s="87" t="s">
        <v>84</v>
      </c>
      <c r="F180" s="86" t="s">
        <v>1117</v>
      </c>
      <c r="G180" s="85" t="s">
        <v>109</v>
      </c>
      <c r="H180" s="84" t="s">
        <v>1116</v>
      </c>
      <c r="I180" s="84" t="s">
        <v>1115</v>
      </c>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row>
    <row r="181" spans="1:52" s="74" customFormat="1" ht="11.25">
      <c r="A181" s="101"/>
      <c r="B181" s="90" t="s">
        <v>1114</v>
      </c>
      <c r="C181" s="89">
        <v>280</v>
      </c>
      <c r="D181" s="88">
        <v>25</v>
      </c>
      <c r="E181" s="87" t="s">
        <v>84</v>
      </c>
      <c r="F181" s="86" t="s">
        <v>1113</v>
      </c>
      <c r="G181" s="85" t="s">
        <v>119</v>
      </c>
      <c r="H181" s="84" t="s">
        <v>1112</v>
      </c>
      <c r="I181" s="84" t="s">
        <v>1111</v>
      </c>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row>
    <row r="182" spans="1:52" s="74" customFormat="1" ht="11.25">
      <c r="A182" s="101"/>
      <c r="B182" s="90" t="s">
        <v>1110</v>
      </c>
      <c r="C182" s="89">
        <v>84.7</v>
      </c>
      <c r="D182" s="88">
        <v>23.6</v>
      </c>
      <c r="E182" s="87" t="s">
        <v>90</v>
      </c>
      <c r="F182" s="86" t="s">
        <v>1109</v>
      </c>
      <c r="G182" s="85" t="s">
        <v>88</v>
      </c>
      <c r="H182" s="84" t="s">
        <v>1108</v>
      </c>
      <c r="I182" s="84" t="s">
        <v>1107</v>
      </c>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row>
    <row r="183" spans="1:52" s="74" customFormat="1" ht="11.25">
      <c r="A183" s="100"/>
      <c r="B183" s="82" t="s">
        <v>1106</v>
      </c>
      <c r="C183" s="81">
        <v>31</v>
      </c>
      <c r="D183" s="80">
        <v>48.4</v>
      </c>
      <c r="E183" s="79" t="s">
        <v>90</v>
      </c>
      <c r="F183" s="78" t="s">
        <v>1105</v>
      </c>
      <c r="G183" s="77" t="s">
        <v>94</v>
      </c>
      <c r="H183" s="76" t="s">
        <v>1104</v>
      </c>
      <c r="I183" s="76" t="s">
        <v>1103</v>
      </c>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row>
    <row r="184" spans="1:52" s="74" customFormat="1" ht="11.25">
      <c r="A184" s="99" t="s">
        <v>1102</v>
      </c>
      <c r="B184" s="98" t="s">
        <v>1101</v>
      </c>
      <c r="C184" s="97">
        <v>110</v>
      </c>
      <c r="D184" s="96">
        <v>27.3</v>
      </c>
      <c r="E184" s="95" t="s">
        <v>84</v>
      </c>
      <c r="F184" s="94" t="s">
        <v>1100</v>
      </c>
      <c r="G184" s="93" t="s">
        <v>94</v>
      </c>
      <c r="H184" s="92" t="s">
        <v>1099</v>
      </c>
      <c r="I184" s="92" t="s">
        <v>1098</v>
      </c>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row>
    <row r="185" spans="1:52" s="74" customFormat="1" ht="11.25">
      <c r="A185" s="101"/>
      <c r="B185" s="90" t="s">
        <v>1097</v>
      </c>
      <c r="C185" s="89">
        <v>13.5</v>
      </c>
      <c r="D185" s="88">
        <v>96.3</v>
      </c>
      <c r="E185" s="87" t="s">
        <v>84</v>
      </c>
      <c r="F185" s="86" t="s">
        <v>1096</v>
      </c>
      <c r="G185" s="85" t="s">
        <v>94</v>
      </c>
      <c r="H185" s="84" t="s">
        <v>1095</v>
      </c>
      <c r="I185" s="84" t="s">
        <v>1094</v>
      </c>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row>
    <row r="186" spans="1:52" s="74" customFormat="1" ht="11.25">
      <c r="A186" s="101"/>
      <c r="B186" s="90" t="s">
        <v>1093</v>
      </c>
      <c r="C186" s="89">
        <v>10</v>
      </c>
      <c r="D186" s="88">
        <v>40</v>
      </c>
      <c r="E186" s="87" t="s">
        <v>84</v>
      </c>
      <c r="F186" s="86" t="s">
        <v>1092</v>
      </c>
      <c r="G186" s="85" t="s">
        <v>205</v>
      </c>
      <c r="H186" s="84" t="s">
        <v>1091</v>
      </c>
      <c r="I186" s="84" t="s">
        <v>1090</v>
      </c>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row>
    <row r="187" spans="1:52" s="74" customFormat="1" ht="11.25">
      <c r="A187" s="101"/>
      <c r="B187" s="90" t="s">
        <v>1089</v>
      </c>
      <c r="C187" s="89">
        <v>28.2</v>
      </c>
      <c r="D187" s="88">
        <v>35.5</v>
      </c>
      <c r="E187" s="87" t="s">
        <v>90</v>
      </c>
      <c r="F187" s="86" t="s">
        <v>1088</v>
      </c>
      <c r="G187" s="85" t="s">
        <v>94</v>
      </c>
      <c r="H187" s="84" t="s">
        <v>1087</v>
      </c>
      <c r="I187" s="84" t="s">
        <v>1086</v>
      </c>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row>
    <row r="188" spans="1:52" s="74" customFormat="1" ht="11.25">
      <c r="A188" s="101"/>
      <c r="B188" s="90" t="s">
        <v>1085</v>
      </c>
      <c r="C188" s="89">
        <v>498</v>
      </c>
      <c r="D188" s="88">
        <v>31.5</v>
      </c>
      <c r="E188" s="87" t="s">
        <v>84</v>
      </c>
      <c r="F188" s="86" t="s">
        <v>1084</v>
      </c>
      <c r="G188" s="85" t="s">
        <v>690</v>
      </c>
      <c r="H188" s="84" t="s">
        <v>1083</v>
      </c>
      <c r="I188" s="84" t="s">
        <v>1082</v>
      </c>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row>
    <row r="189" spans="1:52" s="74" customFormat="1" ht="11.25">
      <c r="A189" s="101"/>
      <c r="B189" s="90" t="s">
        <v>1081</v>
      </c>
      <c r="C189" s="89">
        <v>480</v>
      </c>
      <c r="D189" s="88">
        <v>15.6</v>
      </c>
      <c r="E189" s="87" t="s">
        <v>84</v>
      </c>
      <c r="F189" s="86" t="s">
        <v>1080</v>
      </c>
      <c r="G189" s="85" t="s">
        <v>1079</v>
      </c>
      <c r="H189" s="84" t="s">
        <v>1078</v>
      </c>
      <c r="I189" s="84" t="s">
        <v>1077</v>
      </c>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row>
    <row r="190" spans="1:52" s="74" customFormat="1" ht="11.25">
      <c r="A190" s="101"/>
      <c r="B190" s="90" t="s">
        <v>1076</v>
      </c>
      <c r="C190" s="89">
        <v>178.5</v>
      </c>
      <c r="D190" s="88">
        <v>49.9</v>
      </c>
      <c r="E190" s="87" t="s">
        <v>1072</v>
      </c>
      <c r="F190" s="86" t="s">
        <v>1075</v>
      </c>
      <c r="G190" s="85" t="s">
        <v>50</v>
      </c>
      <c r="H190" s="84" t="s">
        <v>1074</v>
      </c>
      <c r="I190" s="84" t="s">
        <v>1069</v>
      </c>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row>
    <row r="191" spans="1:52" s="74" customFormat="1" ht="11.25">
      <c r="A191" s="101"/>
      <c r="B191" s="90" t="s">
        <v>1073</v>
      </c>
      <c r="C191" s="89">
        <v>499.5</v>
      </c>
      <c r="D191" s="88">
        <v>8.1</v>
      </c>
      <c r="E191" s="87" t="s">
        <v>1072</v>
      </c>
      <c r="F191" s="86" t="s">
        <v>1071</v>
      </c>
      <c r="G191" s="85" t="s">
        <v>50</v>
      </c>
      <c r="H191" s="84" t="s">
        <v>1070</v>
      </c>
      <c r="I191" s="84" t="s">
        <v>1069</v>
      </c>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row>
    <row r="192" spans="1:52" s="74" customFormat="1" ht="11.25">
      <c r="A192" s="101"/>
      <c r="B192" s="90" t="s">
        <v>1068</v>
      </c>
      <c r="C192" s="89">
        <v>60</v>
      </c>
      <c r="D192" s="88">
        <v>6.7</v>
      </c>
      <c r="E192" s="87" t="s">
        <v>105</v>
      </c>
      <c r="F192" s="86" t="s">
        <v>1067</v>
      </c>
      <c r="G192" s="85" t="s">
        <v>41</v>
      </c>
      <c r="H192" s="84" t="s">
        <v>1066</v>
      </c>
      <c r="I192" s="84" t="s">
        <v>1065</v>
      </c>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row>
    <row r="193" spans="1:52" s="74" customFormat="1" ht="11.25">
      <c r="A193" s="100"/>
      <c r="B193" s="82" t="s">
        <v>1064</v>
      </c>
      <c r="C193" s="81">
        <v>10</v>
      </c>
      <c r="D193" s="80">
        <v>25</v>
      </c>
      <c r="E193" s="79" t="s">
        <v>105</v>
      </c>
      <c r="F193" s="78" t="s">
        <v>1063</v>
      </c>
      <c r="G193" s="77" t="s">
        <v>46</v>
      </c>
      <c r="H193" s="76" t="s">
        <v>1062</v>
      </c>
      <c r="I193" s="76" t="s">
        <v>1061</v>
      </c>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row>
    <row r="194" spans="1:52" s="74" customFormat="1" ht="11.25">
      <c r="A194" s="99" t="s">
        <v>1060</v>
      </c>
      <c r="B194" s="98" t="s">
        <v>1059</v>
      </c>
      <c r="C194" s="97">
        <v>49</v>
      </c>
      <c r="D194" s="96">
        <v>8.1999999999999993</v>
      </c>
      <c r="E194" s="95" t="s">
        <v>105</v>
      </c>
      <c r="F194" s="94" t="s">
        <v>1058</v>
      </c>
      <c r="G194" s="93" t="s">
        <v>49</v>
      </c>
      <c r="H194" s="92" t="s">
        <v>1057</v>
      </c>
      <c r="I194" s="92" t="s">
        <v>1056</v>
      </c>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row>
    <row r="195" spans="1:52" s="74" customFormat="1" ht="11.25">
      <c r="A195" s="206"/>
      <c r="B195" s="90" t="s">
        <v>1055</v>
      </c>
      <c r="C195" s="89">
        <v>20</v>
      </c>
      <c r="D195" s="88">
        <v>7.5</v>
      </c>
      <c r="E195" s="87" t="s">
        <v>105</v>
      </c>
      <c r="F195" s="86" t="s">
        <v>1054</v>
      </c>
      <c r="G195" s="85" t="s">
        <v>44</v>
      </c>
      <c r="H195" s="84" t="s">
        <v>1053</v>
      </c>
      <c r="I195" s="84" t="s">
        <v>1052</v>
      </c>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row>
    <row r="196" spans="1:52" s="74" customFormat="1" ht="11.25">
      <c r="A196" s="206"/>
      <c r="B196" s="90" t="s">
        <v>1051</v>
      </c>
      <c r="C196" s="89">
        <v>56.6</v>
      </c>
      <c r="D196" s="88">
        <v>17.7</v>
      </c>
      <c r="E196" s="87" t="s">
        <v>84</v>
      </c>
      <c r="F196" s="86" t="s">
        <v>1050</v>
      </c>
      <c r="G196" s="85" t="s">
        <v>82</v>
      </c>
      <c r="H196" s="84" t="s">
        <v>1049</v>
      </c>
      <c r="I196" s="84" t="s">
        <v>1045</v>
      </c>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row>
    <row r="197" spans="1:52" s="74" customFormat="1" ht="11.25">
      <c r="A197" s="205"/>
      <c r="B197" s="82" t="s">
        <v>1048</v>
      </c>
      <c r="C197" s="81">
        <v>456</v>
      </c>
      <c r="D197" s="80">
        <v>65.8</v>
      </c>
      <c r="E197" s="79" t="s">
        <v>84</v>
      </c>
      <c r="F197" s="78" t="s">
        <v>1047</v>
      </c>
      <c r="G197" s="77" t="s">
        <v>82</v>
      </c>
      <c r="H197" s="76" t="s">
        <v>1046</v>
      </c>
      <c r="I197" s="76" t="s">
        <v>1045</v>
      </c>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row>
    <row r="198" spans="1:52" s="74" customFormat="1" ht="11.25">
      <c r="A198" s="99" t="s">
        <v>1044</v>
      </c>
      <c r="B198" s="98" t="s">
        <v>1043</v>
      </c>
      <c r="C198" s="97">
        <v>10</v>
      </c>
      <c r="D198" s="96">
        <v>93</v>
      </c>
      <c r="E198" s="95" t="s">
        <v>84</v>
      </c>
      <c r="F198" s="94" t="s">
        <v>1042</v>
      </c>
      <c r="G198" s="93" t="s">
        <v>205</v>
      </c>
      <c r="H198" s="92" t="s">
        <v>1041</v>
      </c>
      <c r="I198" s="92" t="s">
        <v>1040</v>
      </c>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row>
    <row r="199" spans="1:52" s="74" customFormat="1" ht="11.25">
      <c r="A199" s="204"/>
      <c r="B199" s="147" t="s">
        <v>1039</v>
      </c>
      <c r="C199" s="146">
        <v>98</v>
      </c>
      <c r="D199" s="145">
        <v>42.9</v>
      </c>
      <c r="E199" s="144" t="s">
        <v>84</v>
      </c>
      <c r="F199" s="143" t="s">
        <v>1038</v>
      </c>
      <c r="G199" s="142" t="s">
        <v>119</v>
      </c>
      <c r="H199" s="141" t="s">
        <v>1037</v>
      </c>
      <c r="I199" s="141" t="s">
        <v>1036</v>
      </c>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row>
    <row r="200" spans="1:52" s="74" customFormat="1" ht="11.25">
      <c r="A200" s="99" t="s">
        <v>1035</v>
      </c>
      <c r="B200" s="98" t="s">
        <v>1034</v>
      </c>
      <c r="C200" s="97">
        <v>50</v>
      </c>
      <c r="D200" s="96">
        <v>99.5</v>
      </c>
      <c r="E200" s="95" t="s">
        <v>84</v>
      </c>
      <c r="F200" s="94" t="s">
        <v>1033</v>
      </c>
      <c r="G200" s="93" t="s">
        <v>82</v>
      </c>
      <c r="H200" s="203" t="s">
        <v>1032</v>
      </c>
      <c r="I200" s="92" t="s">
        <v>1031</v>
      </c>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row>
    <row r="201" spans="1:52" s="74" customFormat="1" ht="11.25">
      <c r="A201" s="101"/>
      <c r="B201" s="90" t="s">
        <v>1030</v>
      </c>
      <c r="C201" s="89">
        <v>100</v>
      </c>
      <c r="D201" s="88">
        <v>5</v>
      </c>
      <c r="E201" s="87" t="s">
        <v>105</v>
      </c>
      <c r="F201" s="86" t="s">
        <v>1029</v>
      </c>
      <c r="G201" s="85" t="s">
        <v>225</v>
      </c>
      <c r="H201" s="84" t="s">
        <v>1028</v>
      </c>
      <c r="I201" s="84" t="s">
        <v>1027</v>
      </c>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row>
    <row r="202" spans="1:52" s="74" customFormat="1" ht="11.25">
      <c r="A202" s="101"/>
      <c r="B202" s="90" t="s">
        <v>1026</v>
      </c>
      <c r="C202" s="89">
        <v>30</v>
      </c>
      <c r="D202" s="88">
        <v>50</v>
      </c>
      <c r="E202" s="87" t="s">
        <v>90</v>
      </c>
      <c r="F202" s="86" t="s">
        <v>1025</v>
      </c>
      <c r="G202" s="85" t="s">
        <v>88</v>
      </c>
      <c r="H202" s="84" t="s">
        <v>1024</v>
      </c>
      <c r="I202" s="84" t="s">
        <v>1023</v>
      </c>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row>
    <row r="203" spans="1:52" s="74" customFormat="1" ht="11.25">
      <c r="A203" s="101"/>
      <c r="B203" s="90" t="s">
        <v>1022</v>
      </c>
      <c r="C203" s="89">
        <v>50</v>
      </c>
      <c r="D203" s="88">
        <v>44</v>
      </c>
      <c r="E203" s="87" t="s">
        <v>84</v>
      </c>
      <c r="F203" s="86" t="s">
        <v>1021</v>
      </c>
      <c r="G203" s="85" t="s">
        <v>109</v>
      </c>
      <c r="H203" s="84" t="s">
        <v>1020</v>
      </c>
      <c r="I203" s="84" t="s">
        <v>1019</v>
      </c>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row>
    <row r="204" spans="1:52" s="74" customFormat="1" ht="11.25">
      <c r="A204" s="100"/>
      <c r="B204" s="82" t="s">
        <v>1018</v>
      </c>
      <c r="C204" s="81">
        <v>100</v>
      </c>
      <c r="D204" s="80">
        <v>100</v>
      </c>
      <c r="E204" s="79" t="s">
        <v>90</v>
      </c>
      <c r="F204" s="78" t="s">
        <v>1017</v>
      </c>
      <c r="G204" s="77" t="s">
        <v>205</v>
      </c>
      <c r="H204" s="76" t="s">
        <v>1016</v>
      </c>
      <c r="I204" s="76" t="s">
        <v>1015</v>
      </c>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row>
    <row r="205" spans="1:52" s="74" customFormat="1" ht="22.5">
      <c r="A205" s="108" t="s">
        <v>1014</v>
      </c>
      <c r="B205" s="125" t="s">
        <v>1013</v>
      </c>
      <c r="C205" s="124">
        <v>12.6</v>
      </c>
      <c r="D205" s="202">
        <v>79</v>
      </c>
      <c r="E205" s="123" t="s">
        <v>84</v>
      </c>
      <c r="F205" s="122" t="s">
        <v>1012</v>
      </c>
      <c r="G205" s="121" t="s">
        <v>1011</v>
      </c>
      <c r="H205" s="120" t="s">
        <v>1010</v>
      </c>
      <c r="I205" s="120" t="s">
        <v>1009</v>
      </c>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row>
    <row r="206" spans="1:52" s="74" customFormat="1" ht="11.25">
      <c r="A206" s="99" t="s">
        <v>1008</v>
      </c>
      <c r="B206" s="98" t="s">
        <v>1007</v>
      </c>
      <c r="C206" s="97">
        <v>11</v>
      </c>
      <c r="D206" s="96">
        <v>97.6</v>
      </c>
      <c r="E206" s="95" t="s">
        <v>84</v>
      </c>
      <c r="F206" s="94" t="s">
        <v>1006</v>
      </c>
      <c r="G206" s="93" t="s">
        <v>690</v>
      </c>
      <c r="H206" s="92" t="s">
        <v>1005</v>
      </c>
      <c r="I206" s="92" t="s">
        <v>1004</v>
      </c>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row>
    <row r="207" spans="1:52" s="74" customFormat="1" ht="11.25">
      <c r="A207" s="101"/>
      <c r="B207" s="90" t="s">
        <v>1003</v>
      </c>
      <c r="C207" s="89">
        <v>31.6</v>
      </c>
      <c r="D207" s="88">
        <v>47.5</v>
      </c>
      <c r="E207" s="87" t="s">
        <v>470</v>
      </c>
      <c r="F207" s="201" t="s">
        <v>1002</v>
      </c>
      <c r="G207" s="85" t="s">
        <v>43</v>
      </c>
      <c r="H207" s="84" t="s">
        <v>1001</v>
      </c>
      <c r="I207" s="84" t="s">
        <v>1000</v>
      </c>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row>
    <row r="208" spans="1:52" s="74" customFormat="1" ht="11.25">
      <c r="A208" s="101"/>
      <c r="B208" s="90" t="s">
        <v>999</v>
      </c>
      <c r="C208" s="89">
        <v>63</v>
      </c>
      <c r="D208" s="88">
        <v>38</v>
      </c>
      <c r="E208" s="87" t="s">
        <v>84</v>
      </c>
      <c r="F208" s="86" t="s">
        <v>998</v>
      </c>
      <c r="G208" s="85" t="s">
        <v>165</v>
      </c>
      <c r="H208" s="84" t="s">
        <v>997</v>
      </c>
      <c r="I208" s="84" t="s">
        <v>996</v>
      </c>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row>
    <row r="209" spans="1:52" s="74" customFormat="1" ht="11.25">
      <c r="A209" s="101"/>
      <c r="B209" s="90" t="s">
        <v>995</v>
      </c>
      <c r="C209" s="89">
        <v>1364</v>
      </c>
      <c r="D209" s="88">
        <v>31</v>
      </c>
      <c r="E209" s="87" t="s">
        <v>84</v>
      </c>
      <c r="F209" s="201" t="s">
        <v>994</v>
      </c>
      <c r="G209" s="85" t="s">
        <v>119</v>
      </c>
      <c r="H209" s="84" t="s">
        <v>993</v>
      </c>
      <c r="I209" s="84" t="s">
        <v>992</v>
      </c>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row>
    <row r="210" spans="1:52" s="74" customFormat="1" ht="11.25">
      <c r="A210" s="100"/>
      <c r="B210" s="82" t="s">
        <v>991</v>
      </c>
      <c r="C210" s="81">
        <v>498</v>
      </c>
      <c r="D210" s="80">
        <v>20.100000000000001</v>
      </c>
      <c r="E210" s="79" t="s">
        <v>84</v>
      </c>
      <c r="F210" s="200" t="s">
        <v>990</v>
      </c>
      <c r="G210" s="77" t="s">
        <v>690</v>
      </c>
      <c r="H210" s="76" t="s">
        <v>989</v>
      </c>
      <c r="I210" s="76" t="s">
        <v>988</v>
      </c>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row>
    <row r="211" spans="1:52" s="74" customFormat="1" ht="11.25">
      <c r="A211" s="108" t="s">
        <v>983</v>
      </c>
      <c r="B211" s="125" t="s">
        <v>987</v>
      </c>
      <c r="C211" s="124">
        <v>50</v>
      </c>
      <c r="D211" s="106">
        <v>50</v>
      </c>
      <c r="E211" s="123" t="s">
        <v>84</v>
      </c>
      <c r="F211" s="122" t="s">
        <v>986</v>
      </c>
      <c r="G211" s="121" t="s">
        <v>119</v>
      </c>
      <c r="H211" s="120" t="s">
        <v>985</v>
      </c>
      <c r="I211" s="120" t="s">
        <v>984</v>
      </c>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row>
    <row r="212" spans="1:52" s="74" customFormat="1" ht="11.25" customHeight="1">
      <c r="A212" s="109" t="s">
        <v>983</v>
      </c>
      <c r="B212" s="161" t="s">
        <v>982</v>
      </c>
      <c r="C212" s="177">
        <v>10</v>
      </c>
      <c r="D212" s="176">
        <v>100</v>
      </c>
      <c r="E212" s="175" t="s">
        <v>84</v>
      </c>
      <c r="F212" s="174" t="s">
        <v>981</v>
      </c>
      <c r="G212" s="173" t="s">
        <v>109</v>
      </c>
      <c r="H212" s="172" t="s">
        <v>980</v>
      </c>
      <c r="I212" s="172" t="s">
        <v>979</v>
      </c>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row>
    <row r="213" spans="1:52" s="75" customFormat="1" ht="11.25" customHeight="1">
      <c r="A213" s="199"/>
      <c r="B213" s="82" t="s">
        <v>978</v>
      </c>
      <c r="C213" s="81">
        <v>20</v>
      </c>
      <c r="D213" s="80">
        <v>50</v>
      </c>
      <c r="E213" s="79" t="s">
        <v>84</v>
      </c>
      <c r="F213" s="78" t="s">
        <v>977</v>
      </c>
      <c r="G213" s="77" t="s">
        <v>119</v>
      </c>
      <c r="H213" s="76" t="s">
        <v>976</v>
      </c>
      <c r="I213" s="76" t="s">
        <v>975</v>
      </c>
    </row>
    <row r="214" spans="1:52" s="74" customFormat="1" ht="11.25">
      <c r="A214" s="108" t="s">
        <v>974</v>
      </c>
      <c r="B214" s="125" t="s">
        <v>973</v>
      </c>
      <c r="C214" s="124">
        <v>18.5</v>
      </c>
      <c r="D214" s="106">
        <v>51.4</v>
      </c>
      <c r="E214" s="123" t="s">
        <v>84</v>
      </c>
      <c r="F214" s="122" t="s">
        <v>972</v>
      </c>
      <c r="G214" s="121" t="s">
        <v>119</v>
      </c>
      <c r="H214" s="120" t="s">
        <v>971</v>
      </c>
      <c r="I214" s="120" t="s">
        <v>970</v>
      </c>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row>
    <row r="215" spans="1:52" s="164" customFormat="1" ht="11.25">
      <c r="A215" s="109" t="s">
        <v>969</v>
      </c>
      <c r="B215" s="98" t="s">
        <v>968</v>
      </c>
      <c r="C215" s="97">
        <v>10</v>
      </c>
      <c r="D215" s="96">
        <v>83.3</v>
      </c>
      <c r="E215" s="95" t="s">
        <v>84</v>
      </c>
      <c r="F215" s="94" t="s">
        <v>967</v>
      </c>
      <c r="G215" s="93" t="s">
        <v>652</v>
      </c>
      <c r="H215" s="92" t="s">
        <v>966</v>
      </c>
      <c r="I215" s="92" t="s">
        <v>965</v>
      </c>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row>
    <row r="216" spans="1:52" s="75" customFormat="1" ht="11.25">
      <c r="A216" s="100"/>
      <c r="B216" s="82" t="s">
        <v>964</v>
      </c>
      <c r="C216" s="81">
        <v>82</v>
      </c>
      <c r="D216" s="80">
        <v>37.799999999999997</v>
      </c>
      <c r="E216" s="79" t="s">
        <v>84</v>
      </c>
      <c r="F216" s="78" t="s">
        <v>916</v>
      </c>
      <c r="G216" s="77" t="s">
        <v>119</v>
      </c>
      <c r="H216" s="76" t="s">
        <v>963</v>
      </c>
      <c r="I216" s="76" t="s">
        <v>962</v>
      </c>
    </row>
    <row r="217" spans="1:52" s="75" customFormat="1" ht="11.25">
      <c r="A217" s="109" t="s">
        <v>961</v>
      </c>
      <c r="B217" s="98" t="s">
        <v>960</v>
      </c>
      <c r="C217" s="97">
        <v>46.5</v>
      </c>
      <c r="D217" s="96">
        <v>32.299999999999997</v>
      </c>
      <c r="E217" s="95" t="s">
        <v>84</v>
      </c>
      <c r="F217" s="94" t="s">
        <v>959</v>
      </c>
      <c r="G217" s="93" t="s">
        <v>109</v>
      </c>
      <c r="H217" s="92" t="s">
        <v>958</v>
      </c>
      <c r="I217" s="92" t="s">
        <v>957</v>
      </c>
    </row>
    <row r="218" spans="1:52" s="74" customFormat="1" ht="11.25">
      <c r="A218" s="100"/>
      <c r="B218" s="82" t="s">
        <v>956</v>
      </c>
      <c r="C218" s="81">
        <v>170</v>
      </c>
      <c r="D218" s="80">
        <v>88.2</v>
      </c>
      <c r="E218" s="79" t="s">
        <v>84</v>
      </c>
      <c r="F218" s="78" t="s">
        <v>955</v>
      </c>
      <c r="G218" s="77" t="s">
        <v>119</v>
      </c>
      <c r="H218" s="76" t="s">
        <v>954</v>
      </c>
      <c r="I218" s="76" t="s">
        <v>953</v>
      </c>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row>
    <row r="219" spans="1:52" s="167" customFormat="1" ht="11.25">
      <c r="A219" s="99" t="s">
        <v>952</v>
      </c>
      <c r="B219" s="98" t="s">
        <v>951</v>
      </c>
      <c r="C219" s="97">
        <v>20</v>
      </c>
      <c r="D219" s="96">
        <v>49.8</v>
      </c>
      <c r="E219" s="95" t="s">
        <v>84</v>
      </c>
      <c r="F219" s="94" t="s">
        <v>950</v>
      </c>
      <c r="G219" s="93" t="s">
        <v>165</v>
      </c>
      <c r="H219" s="92" t="s">
        <v>949</v>
      </c>
      <c r="I219" s="92" t="s">
        <v>948</v>
      </c>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row>
    <row r="220" spans="1:52" s="166" customFormat="1" ht="11.25">
      <c r="A220" s="101"/>
      <c r="B220" s="90" t="s">
        <v>947</v>
      </c>
      <c r="C220" s="89">
        <v>20</v>
      </c>
      <c r="D220" s="88">
        <v>100</v>
      </c>
      <c r="E220" s="87" t="s">
        <v>90</v>
      </c>
      <c r="F220" s="86" t="s">
        <v>946</v>
      </c>
      <c r="G220" s="85" t="s">
        <v>88</v>
      </c>
      <c r="H220" s="84" t="s">
        <v>945</v>
      </c>
      <c r="I220" s="84" t="s">
        <v>944</v>
      </c>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row>
    <row r="221" spans="1:52" s="74" customFormat="1" ht="11.25">
      <c r="A221" s="101"/>
      <c r="B221" s="90" t="s">
        <v>943</v>
      </c>
      <c r="C221" s="89">
        <v>74.2</v>
      </c>
      <c r="D221" s="88">
        <v>17.5</v>
      </c>
      <c r="E221" s="87" t="s">
        <v>470</v>
      </c>
      <c r="F221" s="86" t="s">
        <v>942</v>
      </c>
      <c r="G221" s="85" t="s">
        <v>43</v>
      </c>
      <c r="H221" s="84" t="s">
        <v>941</v>
      </c>
      <c r="I221" s="84" t="s">
        <v>940</v>
      </c>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row>
    <row r="222" spans="1:52" s="74" customFormat="1" ht="11.25">
      <c r="A222" s="101"/>
      <c r="B222" s="90" t="s">
        <v>939</v>
      </c>
      <c r="C222" s="89">
        <v>1757.5</v>
      </c>
      <c r="D222" s="88">
        <v>28.4</v>
      </c>
      <c r="E222" s="87" t="s">
        <v>84</v>
      </c>
      <c r="F222" s="86" t="s">
        <v>938</v>
      </c>
      <c r="G222" s="85" t="s">
        <v>94</v>
      </c>
      <c r="H222" s="84" t="s">
        <v>937</v>
      </c>
      <c r="I222" s="84" t="s">
        <v>936</v>
      </c>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row>
    <row r="223" spans="1:52" s="74" customFormat="1" ht="11.25">
      <c r="A223" s="100"/>
      <c r="B223" s="82" t="s">
        <v>935</v>
      </c>
      <c r="C223" s="81">
        <v>30</v>
      </c>
      <c r="D223" s="80">
        <v>100</v>
      </c>
      <c r="E223" s="79" t="s">
        <v>934</v>
      </c>
      <c r="F223" s="78" t="s">
        <v>933</v>
      </c>
      <c r="G223" s="77" t="s">
        <v>42</v>
      </c>
      <c r="H223" s="76" t="s">
        <v>932</v>
      </c>
      <c r="I223" s="76" t="s">
        <v>931</v>
      </c>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row>
    <row r="224" spans="1:52" s="74" customFormat="1" ht="11.25">
      <c r="A224" s="109" t="s">
        <v>930</v>
      </c>
      <c r="B224" s="98" t="s">
        <v>929</v>
      </c>
      <c r="C224" s="97">
        <v>52.6</v>
      </c>
      <c r="D224" s="96">
        <v>38</v>
      </c>
      <c r="E224" s="95" t="s">
        <v>84</v>
      </c>
      <c r="F224" s="94" t="s">
        <v>928</v>
      </c>
      <c r="G224" s="93" t="s">
        <v>165</v>
      </c>
      <c r="H224" s="92" t="s">
        <v>927</v>
      </c>
      <c r="I224" s="92" t="s">
        <v>926</v>
      </c>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row>
    <row r="225" spans="1:52" s="74" customFormat="1" ht="11.25">
      <c r="A225" s="91"/>
      <c r="B225" s="90" t="s">
        <v>925</v>
      </c>
      <c r="C225" s="89">
        <v>22</v>
      </c>
      <c r="D225" s="198">
        <v>68.75</v>
      </c>
      <c r="E225" s="87" t="s">
        <v>84</v>
      </c>
      <c r="F225" s="86" t="s">
        <v>924</v>
      </c>
      <c r="G225" s="85" t="s">
        <v>82</v>
      </c>
      <c r="H225" s="84" t="s">
        <v>923</v>
      </c>
      <c r="I225" s="84" t="s">
        <v>922</v>
      </c>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row>
    <row r="226" spans="1:52" s="74" customFormat="1" ht="11.25">
      <c r="A226" s="91"/>
      <c r="B226" s="90" t="s">
        <v>921</v>
      </c>
      <c r="C226" s="89">
        <v>31.6</v>
      </c>
      <c r="D226" s="88">
        <v>31.6</v>
      </c>
      <c r="E226" s="87" t="s">
        <v>90</v>
      </c>
      <c r="F226" s="86" t="s">
        <v>920</v>
      </c>
      <c r="G226" s="85" t="s">
        <v>88</v>
      </c>
      <c r="H226" s="84" t="s">
        <v>919</v>
      </c>
      <c r="I226" s="84" t="s">
        <v>918</v>
      </c>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row>
    <row r="227" spans="1:52" s="74" customFormat="1" ht="11.25">
      <c r="A227" s="91"/>
      <c r="B227" s="90" t="s">
        <v>917</v>
      </c>
      <c r="C227" s="89">
        <v>101</v>
      </c>
      <c r="D227" s="88">
        <v>72.3</v>
      </c>
      <c r="E227" s="87" t="s">
        <v>90</v>
      </c>
      <c r="F227" s="86" t="s">
        <v>916</v>
      </c>
      <c r="G227" s="85" t="s">
        <v>88</v>
      </c>
      <c r="H227" s="84" t="s">
        <v>915</v>
      </c>
      <c r="I227" s="84" t="s">
        <v>914</v>
      </c>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row>
    <row r="228" spans="1:52" s="74" customFormat="1" ht="11.25">
      <c r="A228" s="91"/>
      <c r="B228" s="90" t="s">
        <v>913</v>
      </c>
      <c r="C228" s="89">
        <v>20</v>
      </c>
      <c r="D228" s="88">
        <v>100</v>
      </c>
      <c r="E228" s="87" t="s">
        <v>205</v>
      </c>
      <c r="F228" s="86" t="s">
        <v>912</v>
      </c>
      <c r="G228" s="85" t="s">
        <v>88</v>
      </c>
      <c r="H228" s="84" t="s">
        <v>911</v>
      </c>
      <c r="I228" s="84" t="s">
        <v>910</v>
      </c>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row>
    <row r="229" spans="1:52" s="74" customFormat="1" ht="11.25">
      <c r="A229" s="83"/>
      <c r="B229" s="82" t="s">
        <v>909</v>
      </c>
      <c r="C229" s="81">
        <v>9.9</v>
      </c>
      <c r="D229" s="80">
        <v>48.5</v>
      </c>
      <c r="E229" s="79" t="s">
        <v>84</v>
      </c>
      <c r="F229" s="78" t="s">
        <v>908</v>
      </c>
      <c r="G229" s="77" t="s">
        <v>165</v>
      </c>
      <c r="H229" s="76" t="s">
        <v>907</v>
      </c>
      <c r="I229" s="76" t="s">
        <v>906</v>
      </c>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row>
    <row r="230" spans="1:52" s="74" customFormat="1" ht="11.25">
      <c r="A230" s="99" t="s">
        <v>905</v>
      </c>
      <c r="B230" s="125" t="s">
        <v>904</v>
      </c>
      <c r="C230" s="124">
        <v>5.2</v>
      </c>
      <c r="D230" s="106">
        <v>24</v>
      </c>
      <c r="E230" s="123" t="s">
        <v>470</v>
      </c>
      <c r="F230" s="122" t="s">
        <v>903</v>
      </c>
      <c r="G230" s="121" t="s">
        <v>45</v>
      </c>
      <c r="H230" s="120" t="s">
        <v>902</v>
      </c>
      <c r="I230" s="120" t="s">
        <v>901</v>
      </c>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row>
    <row r="231" spans="1:52" s="74" customFormat="1" ht="11.25">
      <c r="A231" s="99" t="s">
        <v>900</v>
      </c>
      <c r="B231" s="125" t="s">
        <v>899</v>
      </c>
      <c r="C231" s="124">
        <v>42</v>
      </c>
      <c r="D231" s="106">
        <v>100</v>
      </c>
      <c r="E231" s="123" t="s">
        <v>84</v>
      </c>
      <c r="F231" s="122" t="s">
        <v>898</v>
      </c>
      <c r="G231" s="121" t="s">
        <v>82</v>
      </c>
      <c r="H231" s="120" t="s">
        <v>897</v>
      </c>
      <c r="I231" s="120" t="s">
        <v>896</v>
      </c>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row>
    <row r="232" spans="1:52" s="74" customFormat="1" ht="11.25">
      <c r="A232" s="99" t="s">
        <v>895</v>
      </c>
      <c r="B232" s="98" t="s">
        <v>894</v>
      </c>
      <c r="C232" s="97">
        <v>23</v>
      </c>
      <c r="D232" s="96">
        <v>78.599999999999994</v>
      </c>
      <c r="E232" s="95" t="s">
        <v>84</v>
      </c>
      <c r="F232" s="94" t="s">
        <v>893</v>
      </c>
      <c r="G232" s="93" t="s">
        <v>82</v>
      </c>
      <c r="H232" s="92" t="s">
        <v>892</v>
      </c>
      <c r="I232" s="92" t="s">
        <v>891</v>
      </c>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row>
    <row r="233" spans="1:52" s="197" customFormat="1" ht="22.5">
      <c r="A233" s="100"/>
      <c r="B233" s="82" t="s">
        <v>890</v>
      </c>
      <c r="C233" s="81">
        <v>2</v>
      </c>
      <c r="D233" s="80">
        <v>25</v>
      </c>
      <c r="E233" s="79" t="s">
        <v>84</v>
      </c>
      <c r="F233" s="78" t="s">
        <v>889</v>
      </c>
      <c r="G233" s="77" t="s">
        <v>47</v>
      </c>
      <c r="H233" s="76" t="s">
        <v>888</v>
      </c>
      <c r="I233" s="76" t="s">
        <v>887</v>
      </c>
    </row>
    <row r="234" spans="1:52" s="74" customFormat="1" ht="11.25">
      <c r="A234" s="99" t="s">
        <v>886</v>
      </c>
      <c r="B234" s="98" t="s">
        <v>885</v>
      </c>
      <c r="C234" s="97">
        <v>10</v>
      </c>
      <c r="D234" s="96">
        <v>98</v>
      </c>
      <c r="E234" s="95" t="s">
        <v>84</v>
      </c>
      <c r="F234" s="94" t="s">
        <v>884</v>
      </c>
      <c r="G234" s="93" t="s">
        <v>119</v>
      </c>
      <c r="H234" s="92" t="s">
        <v>883</v>
      </c>
      <c r="I234" s="92" t="s">
        <v>882</v>
      </c>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row>
    <row r="235" spans="1:52" s="74" customFormat="1" ht="11.25">
      <c r="A235" s="101"/>
      <c r="B235" s="90" t="s">
        <v>881</v>
      </c>
      <c r="C235" s="89">
        <v>50</v>
      </c>
      <c r="D235" s="88">
        <v>33.4</v>
      </c>
      <c r="E235" s="87" t="s">
        <v>84</v>
      </c>
      <c r="F235" s="86" t="s">
        <v>880</v>
      </c>
      <c r="G235" s="85" t="s">
        <v>690</v>
      </c>
      <c r="H235" s="84" t="s">
        <v>879</v>
      </c>
      <c r="I235" s="84" t="s">
        <v>878</v>
      </c>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row>
    <row r="236" spans="1:52" s="74" customFormat="1" ht="11.25">
      <c r="A236" s="101"/>
      <c r="B236" s="90" t="s">
        <v>877</v>
      </c>
      <c r="C236" s="89">
        <v>20</v>
      </c>
      <c r="D236" s="88">
        <v>50.3</v>
      </c>
      <c r="E236" s="87" t="s">
        <v>84</v>
      </c>
      <c r="F236" s="86" t="s">
        <v>876</v>
      </c>
      <c r="G236" s="85" t="s">
        <v>109</v>
      </c>
      <c r="H236" s="84" t="s">
        <v>875</v>
      </c>
      <c r="I236" s="84" t="s">
        <v>874</v>
      </c>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row>
    <row r="237" spans="1:52" s="74" customFormat="1" ht="11.25">
      <c r="A237" s="101"/>
      <c r="B237" s="90" t="s">
        <v>873</v>
      </c>
      <c r="C237" s="89">
        <v>83.5</v>
      </c>
      <c r="D237" s="88">
        <v>1.2</v>
      </c>
      <c r="E237" s="87" t="s">
        <v>84</v>
      </c>
      <c r="F237" s="86" t="s">
        <v>872</v>
      </c>
      <c r="G237" s="85" t="s">
        <v>82</v>
      </c>
      <c r="H237" s="190" t="s">
        <v>871</v>
      </c>
      <c r="I237" s="84" t="s">
        <v>870</v>
      </c>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row>
    <row r="238" spans="1:52" s="74" customFormat="1" ht="11.25">
      <c r="A238" s="100"/>
      <c r="B238" s="82" t="s">
        <v>869</v>
      </c>
      <c r="C238" s="81">
        <v>3</v>
      </c>
      <c r="D238" s="80">
        <v>100</v>
      </c>
      <c r="E238" s="79" t="s">
        <v>470</v>
      </c>
      <c r="F238" s="78" t="s">
        <v>868</v>
      </c>
      <c r="G238" s="77" t="s">
        <v>47</v>
      </c>
      <c r="H238" s="196" t="s">
        <v>867</v>
      </c>
      <c r="I238" s="76" t="s">
        <v>866</v>
      </c>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row>
    <row r="239" spans="1:52" s="74" customFormat="1" ht="22.5">
      <c r="A239" s="108" t="s">
        <v>865</v>
      </c>
      <c r="B239" s="103" t="s">
        <v>864</v>
      </c>
      <c r="C239" s="107">
        <v>35</v>
      </c>
      <c r="D239" s="106">
        <v>100</v>
      </c>
      <c r="E239" s="104" t="s">
        <v>90</v>
      </c>
      <c r="F239" s="105" t="s">
        <v>863</v>
      </c>
      <c r="G239" s="104" t="s">
        <v>88</v>
      </c>
      <c r="H239" s="103" t="s">
        <v>862</v>
      </c>
      <c r="I239" s="102" t="s">
        <v>861</v>
      </c>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row>
    <row r="240" spans="1:52" s="74" customFormat="1" ht="11.25">
      <c r="A240" s="99" t="s">
        <v>860</v>
      </c>
      <c r="B240" s="98" t="s">
        <v>859</v>
      </c>
      <c r="C240" s="97">
        <v>3</v>
      </c>
      <c r="D240" s="96">
        <v>100</v>
      </c>
      <c r="E240" s="95" t="s">
        <v>90</v>
      </c>
      <c r="F240" s="94" t="s">
        <v>858</v>
      </c>
      <c r="G240" s="93" t="s">
        <v>82</v>
      </c>
      <c r="H240" s="92" t="s">
        <v>857</v>
      </c>
      <c r="I240" s="92" t="s">
        <v>856</v>
      </c>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row>
    <row r="241" spans="1:52" s="74" customFormat="1" ht="11.25">
      <c r="A241" s="101"/>
      <c r="B241" s="90" t="s">
        <v>855</v>
      </c>
      <c r="C241" s="89">
        <v>1508</v>
      </c>
      <c r="D241" s="88">
        <v>25.2</v>
      </c>
      <c r="E241" s="87" t="s">
        <v>105</v>
      </c>
      <c r="F241" s="86" t="s">
        <v>854</v>
      </c>
      <c r="G241" s="85" t="s">
        <v>225</v>
      </c>
      <c r="H241" s="84" t="s">
        <v>853</v>
      </c>
      <c r="I241" s="84" t="s">
        <v>852</v>
      </c>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row>
    <row r="242" spans="1:52" s="74" customFormat="1" ht="11.25">
      <c r="A242" s="101"/>
      <c r="B242" s="90" t="s">
        <v>851</v>
      </c>
      <c r="C242" s="89">
        <v>30</v>
      </c>
      <c r="D242" s="88">
        <v>100</v>
      </c>
      <c r="E242" s="87" t="s">
        <v>90</v>
      </c>
      <c r="F242" s="86" t="s">
        <v>850</v>
      </c>
      <c r="G242" s="85" t="s">
        <v>88</v>
      </c>
      <c r="H242" s="84" t="s">
        <v>849</v>
      </c>
      <c r="I242" s="84" t="s">
        <v>848</v>
      </c>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row>
    <row r="243" spans="1:52" s="74" customFormat="1" ht="33" customHeight="1">
      <c r="A243" s="100"/>
      <c r="B243" s="82" t="s">
        <v>847</v>
      </c>
      <c r="C243" s="81">
        <v>124</v>
      </c>
      <c r="D243" s="80">
        <v>12.4</v>
      </c>
      <c r="E243" s="79" t="s">
        <v>90</v>
      </c>
      <c r="F243" s="78" t="s">
        <v>846</v>
      </c>
      <c r="G243" s="77" t="s">
        <v>109</v>
      </c>
      <c r="H243" s="76" t="s">
        <v>845</v>
      </c>
      <c r="I243" s="76" t="s">
        <v>844</v>
      </c>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row>
    <row r="244" spans="1:52" s="74" customFormat="1" ht="11.25">
      <c r="A244" s="171" t="s">
        <v>843</v>
      </c>
      <c r="B244" s="98" t="s">
        <v>842</v>
      </c>
      <c r="C244" s="97">
        <v>50</v>
      </c>
      <c r="D244" s="96">
        <v>10</v>
      </c>
      <c r="E244" s="95" t="s">
        <v>105</v>
      </c>
      <c r="F244" s="94" t="s">
        <v>841</v>
      </c>
      <c r="G244" s="93" t="s">
        <v>48</v>
      </c>
      <c r="H244" s="92" t="s">
        <v>840</v>
      </c>
      <c r="I244" s="92" t="s">
        <v>839</v>
      </c>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row>
    <row r="245" spans="1:52" s="74" customFormat="1" ht="22.5">
      <c r="A245" s="91"/>
      <c r="B245" s="82" t="s">
        <v>838</v>
      </c>
      <c r="C245" s="81">
        <v>7.5</v>
      </c>
      <c r="D245" s="80">
        <v>66.7</v>
      </c>
      <c r="E245" s="79" t="s">
        <v>105</v>
      </c>
      <c r="F245" s="78" t="s">
        <v>837</v>
      </c>
      <c r="G245" s="77" t="s">
        <v>836</v>
      </c>
      <c r="H245" s="76" t="s">
        <v>817</v>
      </c>
      <c r="I245" s="76" t="s">
        <v>835</v>
      </c>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5"/>
      <c r="AL245" s="75"/>
      <c r="AM245" s="75"/>
      <c r="AN245" s="75"/>
      <c r="AO245" s="75"/>
      <c r="AP245" s="75"/>
      <c r="AQ245" s="75"/>
      <c r="AR245" s="75"/>
      <c r="AS245" s="75"/>
      <c r="AT245" s="75"/>
      <c r="AU245" s="75"/>
      <c r="AV245" s="75"/>
      <c r="AW245" s="75"/>
      <c r="AX245" s="75"/>
      <c r="AY245" s="75"/>
      <c r="AZ245" s="75"/>
    </row>
    <row r="246" spans="1:52" s="74" customFormat="1" ht="11.25">
      <c r="A246" s="108" t="s">
        <v>834</v>
      </c>
      <c r="B246" s="103" t="s">
        <v>833</v>
      </c>
      <c r="C246" s="107">
        <v>10</v>
      </c>
      <c r="D246" s="106">
        <v>100</v>
      </c>
      <c r="E246" s="104" t="s">
        <v>90</v>
      </c>
      <c r="F246" s="105" t="s">
        <v>832</v>
      </c>
      <c r="G246" s="104" t="s">
        <v>205</v>
      </c>
      <c r="H246" s="103" t="s">
        <v>831</v>
      </c>
      <c r="I246" s="102" t="s">
        <v>830</v>
      </c>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5"/>
      <c r="AL246" s="75"/>
      <c r="AM246" s="75"/>
      <c r="AN246" s="75"/>
      <c r="AO246" s="75"/>
      <c r="AP246" s="75"/>
      <c r="AQ246" s="75"/>
      <c r="AR246" s="75"/>
      <c r="AS246" s="75"/>
      <c r="AT246" s="75"/>
      <c r="AU246" s="75"/>
      <c r="AV246" s="75"/>
      <c r="AW246" s="75"/>
      <c r="AX246" s="75"/>
      <c r="AY246" s="75"/>
      <c r="AZ246" s="75"/>
    </row>
    <row r="247" spans="1:52" s="74" customFormat="1" ht="22.5" customHeight="1">
      <c r="A247" s="109" t="s">
        <v>829</v>
      </c>
      <c r="B247" s="195" t="s">
        <v>828</v>
      </c>
      <c r="C247" s="119">
        <v>20</v>
      </c>
      <c r="D247" s="96">
        <v>100</v>
      </c>
      <c r="E247" s="95" t="s">
        <v>84</v>
      </c>
      <c r="F247" s="94" t="s">
        <v>827</v>
      </c>
      <c r="G247" s="93" t="s">
        <v>82</v>
      </c>
      <c r="H247" s="148" t="s">
        <v>826</v>
      </c>
      <c r="I247" s="92" t="s">
        <v>825</v>
      </c>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5"/>
      <c r="AL247" s="75"/>
      <c r="AM247" s="75"/>
      <c r="AN247" s="75"/>
      <c r="AO247" s="75"/>
      <c r="AP247" s="75"/>
      <c r="AQ247" s="75"/>
      <c r="AR247" s="75"/>
      <c r="AS247" s="75"/>
      <c r="AT247" s="75"/>
      <c r="AU247" s="75"/>
      <c r="AV247" s="75"/>
      <c r="AW247" s="75"/>
      <c r="AX247" s="75"/>
      <c r="AY247" s="75"/>
      <c r="AZ247" s="75"/>
    </row>
    <row r="248" spans="1:52" s="74" customFormat="1" ht="22.5">
      <c r="A248" s="101"/>
      <c r="B248" s="194" t="s">
        <v>824</v>
      </c>
      <c r="C248" s="193">
        <v>35</v>
      </c>
      <c r="D248" s="192">
        <v>85</v>
      </c>
      <c r="E248" s="87" t="s">
        <v>90</v>
      </c>
      <c r="F248" s="187" t="s">
        <v>823</v>
      </c>
      <c r="G248" s="191" t="s">
        <v>88</v>
      </c>
      <c r="H248" s="190" t="s">
        <v>822</v>
      </c>
      <c r="I248" s="189" t="s">
        <v>821</v>
      </c>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5"/>
      <c r="AL248" s="75"/>
      <c r="AM248" s="75"/>
      <c r="AN248" s="75"/>
      <c r="AO248" s="75"/>
      <c r="AP248" s="75"/>
      <c r="AQ248" s="75"/>
      <c r="AR248" s="75"/>
      <c r="AS248" s="75"/>
      <c r="AT248" s="75"/>
      <c r="AU248" s="75"/>
      <c r="AV248" s="75"/>
      <c r="AW248" s="75"/>
      <c r="AX248" s="75"/>
      <c r="AY248" s="75"/>
      <c r="AZ248" s="75"/>
    </row>
    <row r="249" spans="1:52" s="74" customFormat="1" ht="11.25">
      <c r="A249" s="109"/>
      <c r="B249" s="188" t="s">
        <v>820</v>
      </c>
      <c r="C249" s="181">
        <v>8</v>
      </c>
      <c r="D249" s="80">
        <v>100</v>
      </c>
      <c r="E249" s="144" t="s">
        <v>246</v>
      </c>
      <c r="F249" s="187" t="s">
        <v>819</v>
      </c>
      <c r="G249" s="77" t="s">
        <v>818</v>
      </c>
      <c r="H249" s="186" t="s">
        <v>817</v>
      </c>
      <c r="I249" s="76" t="s">
        <v>816</v>
      </c>
      <c r="J249" s="75"/>
      <c r="K249" s="75"/>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5"/>
      <c r="AL249" s="75"/>
      <c r="AM249" s="75"/>
      <c r="AN249" s="75"/>
      <c r="AO249" s="75"/>
      <c r="AP249" s="75"/>
      <c r="AQ249" s="75"/>
      <c r="AR249" s="75"/>
      <c r="AS249" s="75"/>
      <c r="AT249" s="75"/>
      <c r="AU249" s="75"/>
      <c r="AV249" s="75"/>
      <c r="AW249" s="75"/>
      <c r="AX249" s="75"/>
      <c r="AY249" s="75"/>
      <c r="AZ249" s="75"/>
    </row>
    <row r="250" spans="1:52" s="74" customFormat="1" ht="23.25" customHeight="1">
      <c r="A250" s="108" t="s">
        <v>815</v>
      </c>
      <c r="B250" s="125" t="s">
        <v>814</v>
      </c>
      <c r="C250" s="124">
        <v>466</v>
      </c>
      <c r="D250" s="106">
        <v>9</v>
      </c>
      <c r="E250" s="123" t="s">
        <v>105</v>
      </c>
      <c r="F250" s="122" t="s">
        <v>813</v>
      </c>
      <c r="G250" s="121" t="s">
        <v>44</v>
      </c>
      <c r="H250" s="120" t="s">
        <v>812</v>
      </c>
      <c r="I250" s="120" t="s">
        <v>811</v>
      </c>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5"/>
      <c r="AL250" s="75"/>
      <c r="AM250" s="75"/>
      <c r="AN250" s="75"/>
      <c r="AO250" s="75"/>
      <c r="AP250" s="75"/>
      <c r="AQ250" s="75"/>
      <c r="AR250" s="75"/>
      <c r="AS250" s="75"/>
      <c r="AT250" s="75"/>
      <c r="AU250" s="75"/>
      <c r="AV250" s="75"/>
      <c r="AW250" s="75"/>
      <c r="AX250" s="75"/>
      <c r="AY250" s="75"/>
      <c r="AZ250" s="75"/>
    </row>
    <row r="251" spans="1:52" s="74" customFormat="1" ht="22.5" customHeight="1">
      <c r="A251" s="99" t="s">
        <v>810</v>
      </c>
      <c r="B251" s="138" t="s">
        <v>809</v>
      </c>
      <c r="C251" s="137">
        <v>65.599999999999994</v>
      </c>
      <c r="D251" s="136">
        <v>60.97</v>
      </c>
      <c r="E251" s="123" t="s">
        <v>105</v>
      </c>
      <c r="F251" s="134" t="s">
        <v>808</v>
      </c>
      <c r="G251" s="133" t="s">
        <v>807</v>
      </c>
      <c r="H251" s="132" t="s">
        <v>806</v>
      </c>
      <c r="I251" s="132" t="s">
        <v>805</v>
      </c>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5"/>
      <c r="AL251" s="75"/>
      <c r="AM251" s="75"/>
      <c r="AN251" s="75"/>
      <c r="AO251" s="75"/>
      <c r="AP251" s="75"/>
      <c r="AQ251" s="75"/>
      <c r="AR251" s="75"/>
      <c r="AS251" s="75"/>
      <c r="AT251" s="75"/>
      <c r="AU251" s="75"/>
      <c r="AV251" s="75"/>
      <c r="AW251" s="75"/>
      <c r="AX251" s="75"/>
      <c r="AY251" s="75"/>
      <c r="AZ251" s="75"/>
    </row>
    <row r="252" spans="1:52" s="74" customFormat="1" ht="11.25">
      <c r="A252" s="157" t="s">
        <v>804</v>
      </c>
      <c r="B252" s="98" t="s">
        <v>803</v>
      </c>
      <c r="C252" s="97">
        <v>97.1</v>
      </c>
      <c r="D252" s="96">
        <v>27.4</v>
      </c>
      <c r="E252" s="95" t="s">
        <v>84</v>
      </c>
      <c r="F252" s="94" t="s">
        <v>802</v>
      </c>
      <c r="G252" s="93" t="s">
        <v>119</v>
      </c>
      <c r="H252" s="92" t="s">
        <v>801</v>
      </c>
      <c r="I252" s="92" t="s">
        <v>800</v>
      </c>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5"/>
      <c r="AL252" s="75"/>
      <c r="AM252" s="75"/>
      <c r="AN252" s="75"/>
      <c r="AO252" s="75"/>
      <c r="AP252" s="75"/>
      <c r="AQ252" s="75"/>
      <c r="AR252" s="75"/>
      <c r="AS252" s="75"/>
      <c r="AT252" s="75"/>
      <c r="AU252" s="75"/>
      <c r="AV252" s="75"/>
      <c r="AW252" s="75"/>
      <c r="AX252" s="75"/>
      <c r="AY252" s="75"/>
      <c r="AZ252" s="75"/>
    </row>
    <row r="253" spans="1:52" s="74" customFormat="1" ht="11.25">
      <c r="A253" s="185"/>
      <c r="B253" s="90" t="s">
        <v>799</v>
      </c>
      <c r="C253" s="89">
        <v>250</v>
      </c>
      <c r="D253" s="88">
        <v>40</v>
      </c>
      <c r="E253" s="87" t="s">
        <v>84</v>
      </c>
      <c r="F253" s="86" t="s">
        <v>798</v>
      </c>
      <c r="G253" s="85" t="s">
        <v>119</v>
      </c>
      <c r="H253" s="84" t="s">
        <v>797</v>
      </c>
      <c r="I253" s="84" t="s">
        <v>796</v>
      </c>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5"/>
      <c r="AL253" s="75"/>
      <c r="AM253" s="75"/>
      <c r="AN253" s="75"/>
      <c r="AO253" s="75"/>
      <c r="AP253" s="75"/>
      <c r="AQ253" s="75"/>
      <c r="AR253" s="75"/>
      <c r="AS253" s="75"/>
      <c r="AT253" s="75"/>
      <c r="AU253" s="75"/>
      <c r="AV253" s="75"/>
      <c r="AW253" s="75"/>
      <c r="AX253" s="75"/>
      <c r="AY253" s="75"/>
      <c r="AZ253" s="75"/>
    </row>
    <row r="254" spans="1:52" s="74" customFormat="1" ht="11.25">
      <c r="A254" s="156"/>
      <c r="B254" s="82" t="s">
        <v>795</v>
      </c>
      <c r="C254" s="81">
        <v>34</v>
      </c>
      <c r="D254" s="80">
        <v>25</v>
      </c>
      <c r="E254" s="79" t="s">
        <v>84</v>
      </c>
      <c r="F254" s="78" t="s">
        <v>794</v>
      </c>
      <c r="G254" s="77" t="s">
        <v>109</v>
      </c>
      <c r="H254" s="76" t="s">
        <v>793</v>
      </c>
      <c r="I254" s="76" t="s">
        <v>792</v>
      </c>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c r="AM254" s="75"/>
      <c r="AN254" s="75"/>
      <c r="AO254" s="75"/>
      <c r="AP254" s="75"/>
      <c r="AQ254" s="75"/>
      <c r="AR254" s="75"/>
      <c r="AS254" s="75"/>
      <c r="AT254" s="75"/>
      <c r="AU254" s="75"/>
      <c r="AV254" s="75"/>
      <c r="AW254" s="75"/>
      <c r="AX254" s="75"/>
      <c r="AY254" s="75"/>
      <c r="AZ254" s="75"/>
    </row>
    <row r="255" spans="1:52" s="167" customFormat="1" ht="11.25">
      <c r="A255" s="157" t="s">
        <v>791</v>
      </c>
      <c r="B255" s="98" t="s">
        <v>790</v>
      </c>
      <c r="C255" s="97">
        <v>87.4</v>
      </c>
      <c r="D255" s="96">
        <v>100</v>
      </c>
      <c r="E255" s="95" t="s">
        <v>84</v>
      </c>
      <c r="F255" s="94" t="s">
        <v>789</v>
      </c>
      <c r="G255" s="93" t="s">
        <v>119</v>
      </c>
      <c r="H255" s="92" t="s">
        <v>788</v>
      </c>
      <c r="I255" s="92" t="s">
        <v>787</v>
      </c>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5"/>
      <c r="AL255" s="75"/>
      <c r="AM255" s="75"/>
      <c r="AN255" s="75"/>
      <c r="AO255" s="75"/>
      <c r="AP255" s="75"/>
      <c r="AQ255" s="75"/>
      <c r="AR255" s="75"/>
      <c r="AS255" s="75"/>
      <c r="AT255" s="75"/>
      <c r="AU255" s="75"/>
      <c r="AV255" s="75"/>
      <c r="AW255" s="75"/>
      <c r="AX255" s="75"/>
      <c r="AY255" s="75"/>
      <c r="AZ255" s="75"/>
    </row>
    <row r="256" spans="1:52" s="74" customFormat="1" ht="11.25">
      <c r="A256" s="156"/>
      <c r="B256" s="82" t="s">
        <v>786</v>
      </c>
      <c r="C256" s="81">
        <v>50</v>
      </c>
      <c r="D256" s="80">
        <v>20</v>
      </c>
      <c r="E256" s="79" t="s">
        <v>84</v>
      </c>
      <c r="F256" s="78" t="s">
        <v>785</v>
      </c>
      <c r="G256" s="77" t="s">
        <v>109</v>
      </c>
      <c r="H256" s="76" t="s">
        <v>784</v>
      </c>
      <c r="I256" s="76" t="s">
        <v>783</v>
      </c>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5"/>
      <c r="AL256" s="75"/>
      <c r="AM256" s="75"/>
      <c r="AN256" s="75"/>
      <c r="AO256" s="75"/>
      <c r="AP256" s="75"/>
      <c r="AQ256" s="75"/>
      <c r="AR256" s="75"/>
      <c r="AS256" s="75"/>
      <c r="AT256" s="75"/>
      <c r="AU256" s="75"/>
      <c r="AV256" s="75"/>
      <c r="AW256" s="75"/>
      <c r="AX256" s="75"/>
      <c r="AY256" s="75"/>
      <c r="AZ256" s="75"/>
    </row>
    <row r="257" spans="1:52" s="166" customFormat="1" ht="33.75" customHeight="1">
      <c r="A257" s="108" t="s">
        <v>782</v>
      </c>
      <c r="B257" s="103" t="s">
        <v>781</v>
      </c>
      <c r="C257" s="107">
        <v>33.5</v>
      </c>
      <c r="D257" s="106">
        <v>71.599999999999994</v>
      </c>
      <c r="E257" s="104" t="s">
        <v>84</v>
      </c>
      <c r="F257" s="105" t="s">
        <v>780</v>
      </c>
      <c r="G257" s="104" t="s">
        <v>779</v>
      </c>
      <c r="H257" s="103" t="s">
        <v>778</v>
      </c>
      <c r="I257" s="102" t="s">
        <v>777</v>
      </c>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5"/>
      <c r="AL257" s="75"/>
      <c r="AM257" s="75"/>
      <c r="AN257" s="75"/>
      <c r="AO257" s="75"/>
      <c r="AP257" s="75"/>
      <c r="AQ257" s="75"/>
      <c r="AR257" s="75"/>
      <c r="AS257" s="75"/>
      <c r="AT257" s="75"/>
      <c r="AU257" s="75"/>
      <c r="AV257" s="75"/>
      <c r="AW257" s="75"/>
      <c r="AX257" s="75"/>
      <c r="AY257" s="75"/>
      <c r="AZ257" s="75"/>
    </row>
    <row r="258" spans="1:52" s="74" customFormat="1" ht="11.25">
      <c r="A258" s="109" t="s">
        <v>776</v>
      </c>
      <c r="B258" s="103" t="s">
        <v>775</v>
      </c>
      <c r="C258" s="107">
        <v>15</v>
      </c>
      <c r="D258" s="106">
        <v>66.7</v>
      </c>
      <c r="E258" s="104" t="s">
        <v>90</v>
      </c>
      <c r="F258" s="105" t="s">
        <v>774</v>
      </c>
      <c r="G258" s="104" t="s">
        <v>109</v>
      </c>
      <c r="H258" s="103" t="s">
        <v>773</v>
      </c>
      <c r="I258" s="102" t="s">
        <v>772</v>
      </c>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5"/>
      <c r="AL258" s="75"/>
      <c r="AM258" s="75"/>
      <c r="AN258" s="75"/>
      <c r="AO258" s="75"/>
      <c r="AP258" s="75"/>
      <c r="AQ258" s="75"/>
      <c r="AR258" s="75"/>
      <c r="AS258" s="75"/>
      <c r="AT258" s="75"/>
      <c r="AU258" s="75"/>
      <c r="AV258" s="75"/>
      <c r="AW258" s="75"/>
      <c r="AX258" s="75"/>
      <c r="AY258" s="75"/>
      <c r="AZ258" s="75"/>
    </row>
    <row r="259" spans="1:52" s="74" customFormat="1" ht="11.25">
      <c r="A259" s="108" t="s">
        <v>771</v>
      </c>
      <c r="B259" s="103" t="s">
        <v>770</v>
      </c>
      <c r="C259" s="107">
        <v>10</v>
      </c>
      <c r="D259" s="106">
        <v>100</v>
      </c>
      <c r="E259" s="104" t="s">
        <v>84</v>
      </c>
      <c r="F259" s="105" t="s">
        <v>255</v>
      </c>
      <c r="G259" s="104" t="s">
        <v>119</v>
      </c>
      <c r="H259" s="103" t="s">
        <v>769</v>
      </c>
      <c r="I259" s="102" t="s">
        <v>768</v>
      </c>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c r="AM259" s="75"/>
      <c r="AN259" s="75"/>
      <c r="AO259" s="75"/>
      <c r="AP259" s="75"/>
      <c r="AQ259" s="75"/>
      <c r="AR259" s="75"/>
      <c r="AS259" s="75"/>
      <c r="AT259" s="75"/>
      <c r="AU259" s="75"/>
      <c r="AV259" s="75"/>
      <c r="AW259" s="75"/>
      <c r="AX259" s="75"/>
      <c r="AY259" s="75"/>
      <c r="AZ259" s="75"/>
    </row>
    <row r="260" spans="1:52" s="74" customFormat="1" ht="11.25">
      <c r="A260" s="184" t="s">
        <v>767</v>
      </c>
      <c r="B260" s="116" t="s">
        <v>766</v>
      </c>
      <c r="C260" s="119">
        <v>10</v>
      </c>
      <c r="D260" s="96">
        <v>100</v>
      </c>
      <c r="E260" s="117" t="s">
        <v>84</v>
      </c>
      <c r="F260" s="118" t="s">
        <v>765</v>
      </c>
      <c r="G260" s="117" t="s">
        <v>165</v>
      </c>
      <c r="H260" s="116" t="s">
        <v>764</v>
      </c>
      <c r="I260" s="115" t="s">
        <v>763</v>
      </c>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5"/>
      <c r="AL260" s="75"/>
      <c r="AM260" s="75"/>
      <c r="AN260" s="75"/>
      <c r="AO260" s="75"/>
      <c r="AP260" s="75"/>
      <c r="AQ260" s="75"/>
      <c r="AR260" s="75"/>
      <c r="AS260" s="75"/>
      <c r="AT260" s="75"/>
      <c r="AU260" s="75"/>
      <c r="AV260" s="75"/>
      <c r="AW260" s="75"/>
      <c r="AX260" s="75"/>
      <c r="AY260" s="75"/>
      <c r="AZ260" s="75"/>
    </row>
    <row r="261" spans="1:52" s="74" customFormat="1" ht="11.25">
      <c r="A261" s="183"/>
      <c r="B261" s="111" t="s">
        <v>762</v>
      </c>
      <c r="C261" s="114">
        <v>5</v>
      </c>
      <c r="D261" s="80">
        <v>70</v>
      </c>
      <c r="E261" s="112" t="s">
        <v>470</v>
      </c>
      <c r="F261" s="113" t="s">
        <v>761</v>
      </c>
      <c r="G261" s="112" t="s">
        <v>47</v>
      </c>
      <c r="H261" s="111" t="s">
        <v>760</v>
      </c>
      <c r="I261" s="110" t="s">
        <v>759</v>
      </c>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5"/>
      <c r="AL261" s="75"/>
      <c r="AM261" s="75"/>
      <c r="AN261" s="75"/>
      <c r="AO261" s="75"/>
      <c r="AP261" s="75"/>
      <c r="AQ261" s="75"/>
      <c r="AR261" s="75"/>
      <c r="AS261" s="75"/>
      <c r="AT261" s="75"/>
      <c r="AU261" s="75"/>
      <c r="AV261" s="75"/>
      <c r="AW261" s="75"/>
      <c r="AX261" s="75"/>
      <c r="AY261" s="75"/>
      <c r="AZ261" s="75"/>
    </row>
    <row r="262" spans="1:52" s="167" customFormat="1" ht="11.25">
      <c r="A262" s="109" t="s">
        <v>758</v>
      </c>
      <c r="B262" s="103" t="s">
        <v>757</v>
      </c>
      <c r="C262" s="107">
        <v>5</v>
      </c>
      <c r="D262" s="106">
        <v>90</v>
      </c>
      <c r="E262" s="104" t="s">
        <v>115</v>
      </c>
      <c r="F262" s="105" t="s">
        <v>756</v>
      </c>
      <c r="G262" s="104" t="s">
        <v>119</v>
      </c>
      <c r="H262" s="103" t="s">
        <v>755</v>
      </c>
      <c r="I262" s="102" t="s">
        <v>754</v>
      </c>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5"/>
      <c r="AL262" s="75"/>
      <c r="AM262" s="75"/>
      <c r="AN262" s="75"/>
      <c r="AO262" s="75"/>
      <c r="AP262" s="75"/>
      <c r="AQ262" s="75"/>
      <c r="AR262" s="75"/>
      <c r="AS262" s="75"/>
      <c r="AT262" s="75"/>
      <c r="AU262" s="75"/>
      <c r="AV262" s="75"/>
      <c r="AW262" s="75"/>
      <c r="AX262" s="75"/>
      <c r="AY262" s="75"/>
      <c r="AZ262" s="75"/>
    </row>
    <row r="263" spans="1:52" s="166" customFormat="1" ht="11.25">
      <c r="A263" s="108" t="s">
        <v>753</v>
      </c>
      <c r="B263" s="103" t="s">
        <v>752</v>
      </c>
      <c r="C263" s="107">
        <v>9.8000000000000007</v>
      </c>
      <c r="D263" s="106">
        <v>98</v>
      </c>
      <c r="E263" s="104" t="s">
        <v>84</v>
      </c>
      <c r="F263" s="105" t="s">
        <v>751</v>
      </c>
      <c r="G263" s="104" t="s">
        <v>48</v>
      </c>
      <c r="H263" s="103" t="s">
        <v>750</v>
      </c>
      <c r="I263" s="102" t="s">
        <v>749</v>
      </c>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c r="AP263" s="75"/>
      <c r="AQ263" s="75"/>
      <c r="AR263" s="75"/>
      <c r="AS263" s="75"/>
      <c r="AT263" s="75"/>
      <c r="AU263" s="75"/>
      <c r="AV263" s="75"/>
      <c r="AW263" s="75"/>
      <c r="AX263" s="75"/>
      <c r="AY263" s="75"/>
      <c r="AZ263" s="75"/>
    </row>
    <row r="264" spans="1:52" s="74" customFormat="1" ht="11.25">
      <c r="A264" s="108" t="s">
        <v>748</v>
      </c>
      <c r="B264" s="103" t="s">
        <v>747</v>
      </c>
      <c r="C264" s="107">
        <v>10</v>
      </c>
      <c r="D264" s="106">
        <v>93</v>
      </c>
      <c r="E264" s="104" t="s">
        <v>84</v>
      </c>
      <c r="F264" s="105" t="s">
        <v>746</v>
      </c>
      <c r="G264" s="104" t="s">
        <v>165</v>
      </c>
      <c r="H264" s="103" t="s">
        <v>745</v>
      </c>
      <c r="I264" s="102" t="s">
        <v>744</v>
      </c>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c r="AP264" s="75"/>
      <c r="AQ264" s="75"/>
      <c r="AR264" s="75"/>
      <c r="AS264" s="75"/>
      <c r="AT264" s="75"/>
      <c r="AU264" s="75"/>
      <c r="AV264" s="75"/>
      <c r="AW264" s="75"/>
      <c r="AX264" s="75"/>
      <c r="AY264" s="75"/>
      <c r="AZ264" s="75"/>
    </row>
    <row r="265" spans="1:52" s="74" customFormat="1" ht="22.5">
      <c r="A265" s="109" t="s">
        <v>743</v>
      </c>
      <c r="B265" s="103" t="s">
        <v>742</v>
      </c>
      <c r="C265" s="107">
        <v>10</v>
      </c>
      <c r="D265" s="106">
        <v>95</v>
      </c>
      <c r="E265" s="104" t="s">
        <v>84</v>
      </c>
      <c r="F265" s="105" t="s">
        <v>741</v>
      </c>
      <c r="G265" s="104" t="s">
        <v>740</v>
      </c>
      <c r="H265" s="103" t="s">
        <v>739</v>
      </c>
      <c r="I265" s="102" t="s">
        <v>738</v>
      </c>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75"/>
      <c r="AS265" s="75"/>
      <c r="AT265" s="75"/>
      <c r="AU265" s="75"/>
      <c r="AV265" s="75"/>
      <c r="AW265" s="75"/>
      <c r="AX265" s="75"/>
      <c r="AY265" s="75"/>
      <c r="AZ265" s="75"/>
    </row>
    <row r="266" spans="1:52" s="167" customFormat="1" ht="22.5">
      <c r="A266" s="108" t="s">
        <v>737</v>
      </c>
      <c r="B266" s="125" t="s">
        <v>736</v>
      </c>
      <c r="C266" s="124">
        <v>1</v>
      </c>
      <c r="D266" s="106">
        <v>100</v>
      </c>
      <c r="E266" s="123" t="s">
        <v>84</v>
      </c>
      <c r="F266" s="122" t="s">
        <v>735</v>
      </c>
      <c r="G266" s="121" t="s">
        <v>44</v>
      </c>
      <c r="H266" s="120" t="s">
        <v>734</v>
      </c>
      <c r="I266" s="120" t="s">
        <v>733</v>
      </c>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c r="AP266" s="75"/>
      <c r="AQ266" s="75"/>
      <c r="AR266" s="75"/>
      <c r="AS266" s="75"/>
      <c r="AT266" s="75"/>
      <c r="AU266" s="75"/>
      <c r="AV266" s="75"/>
      <c r="AW266" s="75"/>
      <c r="AX266" s="75"/>
      <c r="AY266" s="75"/>
      <c r="AZ266" s="75"/>
    </row>
    <row r="267" spans="1:52" s="74" customFormat="1" ht="11.25">
      <c r="A267" s="109" t="s">
        <v>732</v>
      </c>
      <c r="B267" s="103" t="s">
        <v>731</v>
      </c>
      <c r="C267" s="107">
        <v>36</v>
      </c>
      <c r="D267" s="106">
        <v>83.3</v>
      </c>
      <c r="E267" s="104" t="s">
        <v>84</v>
      </c>
      <c r="F267" s="105" t="s">
        <v>730</v>
      </c>
      <c r="G267" s="104" t="s">
        <v>119</v>
      </c>
      <c r="H267" s="103" t="s">
        <v>729</v>
      </c>
      <c r="I267" s="120" t="s">
        <v>728</v>
      </c>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5"/>
      <c r="AU267" s="75"/>
      <c r="AV267" s="75"/>
      <c r="AW267" s="75"/>
      <c r="AX267" s="75"/>
      <c r="AY267" s="75"/>
      <c r="AZ267" s="75"/>
    </row>
    <row r="268" spans="1:52" s="74" customFormat="1" ht="11.25">
      <c r="A268" s="108" t="s">
        <v>727</v>
      </c>
      <c r="B268" s="103" t="s">
        <v>726</v>
      </c>
      <c r="C268" s="107">
        <v>11</v>
      </c>
      <c r="D268" s="106">
        <v>51.5</v>
      </c>
      <c r="E268" s="104" t="s">
        <v>84</v>
      </c>
      <c r="F268" s="105" t="s">
        <v>725</v>
      </c>
      <c r="G268" s="104" t="s">
        <v>119</v>
      </c>
      <c r="H268" s="103" t="s">
        <v>724</v>
      </c>
      <c r="I268" s="102" t="s">
        <v>723</v>
      </c>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c r="AM268" s="75"/>
      <c r="AN268" s="75"/>
      <c r="AO268" s="75"/>
      <c r="AP268" s="75"/>
      <c r="AQ268" s="75"/>
      <c r="AR268" s="75"/>
      <c r="AS268" s="75"/>
      <c r="AT268" s="75"/>
      <c r="AU268" s="75"/>
      <c r="AV268" s="75"/>
      <c r="AW268" s="75"/>
      <c r="AX268" s="75"/>
      <c r="AY268" s="75"/>
      <c r="AZ268" s="75"/>
    </row>
    <row r="269" spans="1:52" s="164" customFormat="1" ht="11.25">
      <c r="A269" s="109" t="s">
        <v>722</v>
      </c>
      <c r="B269" s="103" t="s">
        <v>721</v>
      </c>
      <c r="C269" s="107">
        <v>15</v>
      </c>
      <c r="D269" s="106">
        <v>51</v>
      </c>
      <c r="E269" s="104" t="s">
        <v>84</v>
      </c>
      <c r="F269" s="105" t="s">
        <v>720</v>
      </c>
      <c r="G269" s="104" t="s">
        <v>119</v>
      </c>
      <c r="H269" s="103" t="s">
        <v>719</v>
      </c>
      <c r="I269" s="102" t="s">
        <v>718</v>
      </c>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c r="AM269" s="75"/>
      <c r="AN269" s="75"/>
      <c r="AO269" s="75"/>
      <c r="AP269" s="75"/>
      <c r="AQ269" s="75"/>
      <c r="AR269" s="75"/>
      <c r="AS269" s="75"/>
      <c r="AT269" s="75"/>
      <c r="AU269" s="75"/>
      <c r="AV269" s="75"/>
      <c r="AW269" s="75"/>
      <c r="AX269" s="75"/>
      <c r="AY269" s="75"/>
      <c r="AZ269" s="75"/>
    </row>
    <row r="270" spans="1:52" s="74" customFormat="1" ht="11.25">
      <c r="A270" s="108" t="s">
        <v>717</v>
      </c>
      <c r="B270" s="125" t="s">
        <v>716</v>
      </c>
      <c r="C270" s="124">
        <v>8.5500000000000007</v>
      </c>
      <c r="D270" s="106">
        <v>23.4</v>
      </c>
      <c r="E270" s="123" t="s">
        <v>84</v>
      </c>
      <c r="F270" s="105" t="s">
        <v>715</v>
      </c>
      <c r="G270" s="121" t="s">
        <v>94</v>
      </c>
      <c r="H270" s="120" t="s">
        <v>714</v>
      </c>
      <c r="I270" s="120" t="s">
        <v>713</v>
      </c>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c r="AP270" s="75"/>
      <c r="AQ270" s="75"/>
      <c r="AR270" s="75"/>
      <c r="AS270" s="75"/>
      <c r="AT270" s="75"/>
      <c r="AU270" s="75"/>
      <c r="AV270" s="75"/>
      <c r="AW270" s="75"/>
      <c r="AX270" s="75"/>
      <c r="AY270" s="75"/>
      <c r="AZ270" s="75"/>
    </row>
    <row r="271" spans="1:52" s="74" customFormat="1" ht="11.25">
      <c r="A271" s="99" t="s">
        <v>712</v>
      </c>
      <c r="B271" s="98" t="s">
        <v>711</v>
      </c>
      <c r="C271" s="97">
        <v>11</v>
      </c>
      <c r="D271" s="96">
        <v>54.5</v>
      </c>
      <c r="E271" s="95" t="s">
        <v>84</v>
      </c>
      <c r="F271" s="94" t="s">
        <v>710</v>
      </c>
      <c r="G271" s="93" t="s">
        <v>94</v>
      </c>
      <c r="H271" s="92" t="s">
        <v>709</v>
      </c>
      <c r="I271" s="92" t="s">
        <v>708</v>
      </c>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5"/>
      <c r="AU271" s="75"/>
      <c r="AV271" s="75"/>
      <c r="AW271" s="75"/>
      <c r="AX271" s="75"/>
      <c r="AY271" s="75"/>
      <c r="AZ271" s="75"/>
    </row>
    <row r="272" spans="1:52" s="167" customFormat="1" ht="11.25">
      <c r="A272" s="100"/>
      <c r="B272" s="82" t="s">
        <v>707</v>
      </c>
      <c r="C272" s="81">
        <v>20</v>
      </c>
      <c r="D272" s="80">
        <v>50</v>
      </c>
      <c r="E272" s="79" t="s">
        <v>84</v>
      </c>
      <c r="F272" s="78" t="s">
        <v>706</v>
      </c>
      <c r="G272" s="77" t="s">
        <v>119</v>
      </c>
      <c r="H272" s="76" t="s">
        <v>705</v>
      </c>
      <c r="I272" s="76" t="s">
        <v>704</v>
      </c>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c r="AS272" s="75"/>
      <c r="AT272" s="75"/>
      <c r="AU272" s="75"/>
      <c r="AV272" s="75"/>
      <c r="AW272" s="75"/>
      <c r="AX272" s="75"/>
      <c r="AY272" s="75"/>
      <c r="AZ272" s="75"/>
    </row>
    <row r="273" spans="1:52" s="166" customFormat="1" ht="11.25">
      <c r="A273" s="155" t="s">
        <v>703</v>
      </c>
      <c r="B273" s="138" t="s">
        <v>702</v>
      </c>
      <c r="C273" s="137">
        <v>52.5</v>
      </c>
      <c r="D273" s="136">
        <v>95.2</v>
      </c>
      <c r="E273" s="135" t="s">
        <v>84</v>
      </c>
      <c r="F273" s="134" t="s">
        <v>701</v>
      </c>
      <c r="G273" s="133" t="s">
        <v>109</v>
      </c>
      <c r="H273" s="182" t="s">
        <v>700</v>
      </c>
      <c r="I273" s="132" t="s">
        <v>699</v>
      </c>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c r="AY273" s="75"/>
      <c r="AZ273" s="75"/>
    </row>
    <row r="274" spans="1:52" s="74" customFormat="1" ht="11.25">
      <c r="A274" s="108" t="s">
        <v>698</v>
      </c>
      <c r="B274" s="103" t="s">
        <v>697</v>
      </c>
      <c r="C274" s="107">
        <v>20</v>
      </c>
      <c r="D274" s="106">
        <v>99.8</v>
      </c>
      <c r="E274" s="104" t="s">
        <v>205</v>
      </c>
      <c r="F274" s="105" t="s">
        <v>696</v>
      </c>
      <c r="G274" s="104" t="s">
        <v>109</v>
      </c>
      <c r="H274" s="103" t="s">
        <v>695</v>
      </c>
      <c r="I274" s="102" t="s">
        <v>694</v>
      </c>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c r="AY274" s="75"/>
      <c r="AZ274" s="75"/>
    </row>
    <row r="275" spans="1:52" s="75" customFormat="1" ht="11.25">
      <c r="A275" s="108" t="s">
        <v>693</v>
      </c>
      <c r="B275" s="100" t="s">
        <v>692</v>
      </c>
      <c r="C275" s="181">
        <v>71</v>
      </c>
      <c r="D275" s="145">
        <v>68.3</v>
      </c>
      <c r="E275" s="179" t="s">
        <v>84</v>
      </c>
      <c r="F275" s="180" t="s">
        <v>691</v>
      </c>
      <c r="G275" s="179" t="s">
        <v>690</v>
      </c>
      <c r="H275" s="100" t="s">
        <v>689</v>
      </c>
      <c r="I275" s="178" t="s">
        <v>688</v>
      </c>
    </row>
    <row r="276" spans="1:52" s="75" customFormat="1" ht="22.5">
      <c r="A276" s="99" t="s">
        <v>687</v>
      </c>
      <c r="B276" s="98" t="s">
        <v>686</v>
      </c>
      <c r="C276" s="97">
        <v>10</v>
      </c>
      <c r="D276" s="96">
        <v>55</v>
      </c>
      <c r="E276" s="95" t="s">
        <v>84</v>
      </c>
      <c r="F276" s="94" t="s">
        <v>685</v>
      </c>
      <c r="G276" s="93" t="s">
        <v>119</v>
      </c>
      <c r="H276" s="92" t="s">
        <v>684</v>
      </c>
      <c r="I276" s="92" t="s">
        <v>683</v>
      </c>
    </row>
    <row r="277" spans="1:52" s="166" customFormat="1" ht="11.25">
      <c r="A277" s="101"/>
      <c r="B277" s="82" t="s">
        <v>682</v>
      </c>
      <c r="C277" s="81">
        <v>50</v>
      </c>
      <c r="D277" s="80">
        <v>25</v>
      </c>
      <c r="E277" s="79" t="s">
        <v>84</v>
      </c>
      <c r="F277" s="78" t="s">
        <v>681</v>
      </c>
      <c r="G277" s="77" t="s">
        <v>119</v>
      </c>
      <c r="H277" s="76" t="s">
        <v>680</v>
      </c>
      <c r="I277" s="76" t="s">
        <v>679</v>
      </c>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c r="AN277" s="75"/>
      <c r="AO277" s="75"/>
      <c r="AP277" s="75"/>
      <c r="AQ277" s="75"/>
      <c r="AR277" s="75"/>
      <c r="AS277" s="75"/>
      <c r="AT277" s="75"/>
      <c r="AU277" s="75"/>
      <c r="AV277" s="75"/>
      <c r="AW277" s="75"/>
      <c r="AX277" s="75"/>
      <c r="AY277" s="75"/>
      <c r="AZ277" s="75"/>
    </row>
    <row r="278" spans="1:52" s="75" customFormat="1" ht="11.25">
      <c r="A278" s="99" t="s">
        <v>678</v>
      </c>
      <c r="B278" s="98" t="s">
        <v>677</v>
      </c>
      <c r="C278" s="97">
        <v>10</v>
      </c>
      <c r="D278" s="96">
        <v>80</v>
      </c>
      <c r="E278" s="95" t="s">
        <v>84</v>
      </c>
      <c r="F278" s="94" t="s">
        <v>676</v>
      </c>
      <c r="G278" s="93" t="s">
        <v>203</v>
      </c>
      <c r="H278" s="92" t="s">
        <v>675</v>
      </c>
      <c r="I278" s="92" t="s">
        <v>674</v>
      </c>
    </row>
    <row r="279" spans="1:52" s="74" customFormat="1" ht="11.25">
      <c r="A279" s="101"/>
      <c r="B279" s="90" t="s">
        <v>673</v>
      </c>
      <c r="C279" s="89">
        <v>20</v>
      </c>
      <c r="D279" s="88">
        <v>60</v>
      </c>
      <c r="E279" s="87" t="s">
        <v>84</v>
      </c>
      <c r="F279" s="86" t="s">
        <v>672</v>
      </c>
      <c r="G279" s="85" t="s">
        <v>94</v>
      </c>
      <c r="H279" s="84" t="s">
        <v>671</v>
      </c>
      <c r="I279" s="84" t="s">
        <v>670</v>
      </c>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5"/>
      <c r="AY279" s="75"/>
      <c r="AZ279" s="75"/>
    </row>
    <row r="280" spans="1:52" s="74" customFormat="1" ht="11.25">
      <c r="A280" s="100"/>
      <c r="B280" s="82" t="s">
        <v>669</v>
      </c>
      <c r="C280" s="81">
        <v>5</v>
      </c>
      <c r="D280" s="80">
        <v>58</v>
      </c>
      <c r="E280" s="79" t="s">
        <v>668</v>
      </c>
      <c r="F280" s="78" t="s">
        <v>667</v>
      </c>
      <c r="G280" s="77" t="s">
        <v>666</v>
      </c>
      <c r="H280" s="76" t="s">
        <v>665</v>
      </c>
      <c r="I280" s="76" t="s">
        <v>664</v>
      </c>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c r="AN280" s="75"/>
      <c r="AO280" s="75"/>
      <c r="AP280" s="75"/>
      <c r="AQ280" s="75"/>
      <c r="AR280" s="75"/>
      <c r="AS280" s="75"/>
      <c r="AT280" s="75"/>
      <c r="AU280" s="75"/>
      <c r="AV280" s="75"/>
      <c r="AW280" s="75"/>
      <c r="AX280" s="75"/>
      <c r="AY280" s="75"/>
      <c r="AZ280" s="75"/>
    </row>
    <row r="281" spans="1:52" s="164" customFormat="1" ht="11.25">
      <c r="A281" s="99" t="s">
        <v>663</v>
      </c>
      <c r="B281" s="98" t="s">
        <v>662</v>
      </c>
      <c r="C281" s="97">
        <v>5</v>
      </c>
      <c r="D281" s="96">
        <v>80</v>
      </c>
      <c r="E281" s="95" t="s">
        <v>115</v>
      </c>
      <c r="F281" s="94" t="s">
        <v>661</v>
      </c>
      <c r="G281" s="93" t="s">
        <v>119</v>
      </c>
      <c r="H281" s="92" t="s">
        <v>660</v>
      </c>
      <c r="I281" s="92" t="s">
        <v>659</v>
      </c>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c r="AM281" s="75"/>
      <c r="AN281" s="75"/>
      <c r="AO281" s="75"/>
      <c r="AP281" s="75"/>
      <c r="AQ281" s="75"/>
      <c r="AR281" s="75"/>
      <c r="AS281" s="75"/>
      <c r="AT281" s="75"/>
      <c r="AU281" s="75"/>
      <c r="AV281" s="75"/>
      <c r="AW281" s="75"/>
      <c r="AX281" s="75"/>
      <c r="AY281" s="75"/>
      <c r="AZ281" s="75"/>
    </row>
    <row r="282" spans="1:52" s="74" customFormat="1" ht="11.25">
      <c r="A282" s="100"/>
      <c r="B282" s="82" t="s">
        <v>658</v>
      </c>
      <c r="C282" s="81">
        <v>3.5</v>
      </c>
      <c r="D282" s="80">
        <v>81.400000000000006</v>
      </c>
      <c r="E282" s="79" t="s">
        <v>115</v>
      </c>
      <c r="F282" s="78" t="s">
        <v>657</v>
      </c>
      <c r="G282" s="77" t="s">
        <v>165</v>
      </c>
      <c r="H282" s="76" t="s">
        <v>656</v>
      </c>
      <c r="I282" s="76" t="s">
        <v>655</v>
      </c>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5"/>
      <c r="AS282" s="75"/>
      <c r="AT282" s="75"/>
      <c r="AU282" s="75"/>
      <c r="AV282" s="75"/>
      <c r="AW282" s="75"/>
      <c r="AX282" s="75"/>
      <c r="AY282" s="75"/>
      <c r="AZ282" s="75"/>
    </row>
    <row r="283" spans="1:52" s="74" customFormat="1" ht="11.25">
      <c r="A283" s="108" t="s">
        <v>649</v>
      </c>
      <c r="B283" s="125" t="s">
        <v>654</v>
      </c>
      <c r="C283" s="124">
        <v>40</v>
      </c>
      <c r="D283" s="106">
        <v>75</v>
      </c>
      <c r="E283" s="123" t="s">
        <v>84</v>
      </c>
      <c r="F283" s="122" t="s">
        <v>653</v>
      </c>
      <c r="G283" s="121" t="s">
        <v>652</v>
      </c>
      <c r="H283" s="120" t="s">
        <v>651</v>
      </c>
      <c r="I283" s="120" t="s">
        <v>650</v>
      </c>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c r="AN283" s="75"/>
      <c r="AO283" s="75"/>
      <c r="AP283" s="75"/>
      <c r="AQ283" s="75"/>
      <c r="AR283" s="75"/>
      <c r="AS283" s="75"/>
      <c r="AT283" s="75"/>
      <c r="AU283" s="75"/>
      <c r="AV283" s="75"/>
      <c r="AW283" s="75"/>
      <c r="AX283" s="75"/>
      <c r="AY283" s="75"/>
      <c r="AZ283" s="75"/>
    </row>
    <row r="284" spans="1:52" s="164" customFormat="1" ht="11.25">
      <c r="A284" s="109" t="s">
        <v>649</v>
      </c>
      <c r="B284" s="161" t="s">
        <v>648</v>
      </c>
      <c r="C284" s="177">
        <v>67.5</v>
      </c>
      <c r="D284" s="176">
        <v>4.4000000000000004</v>
      </c>
      <c r="E284" s="175" t="s">
        <v>470</v>
      </c>
      <c r="F284" s="174" t="s">
        <v>647</v>
      </c>
      <c r="G284" s="173" t="s">
        <v>43</v>
      </c>
      <c r="H284" s="172" t="s">
        <v>646</v>
      </c>
      <c r="I284" s="172" t="s">
        <v>645</v>
      </c>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5"/>
      <c r="AL284" s="75"/>
      <c r="AM284" s="75"/>
      <c r="AN284" s="75"/>
      <c r="AO284" s="75"/>
      <c r="AP284" s="75"/>
      <c r="AQ284" s="75"/>
      <c r="AR284" s="75"/>
      <c r="AS284" s="75"/>
      <c r="AT284" s="75"/>
      <c r="AU284" s="75"/>
      <c r="AV284" s="75"/>
      <c r="AW284" s="75"/>
      <c r="AX284" s="75"/>
      <c r="AY284" s="75"/>
      <c r="AZ284" s="75"/>
    </row>
    <row r="285" spans="1:52" s="74" customFormat="1" ht="11.25">
      <c r="A285" s="100"/>
      <c r="B285" s="82" t="s">
        <v>644</v>
      </c>
      <c r="C285" s="81">
        <v>7</v>
      </c>
      <c r="D285" s="80">
        <v>71.400000000000006</v>
      </c>
      <c r="E285" s="79" t="s">
        <v>90</v>
      </c>
      <c r="F285" s="78" t="s">
        <v>643</v>
      </c>
      <c r="G285" s="77" t="s">
        <v>88</v>
      </c>
      <c r="H285" s="76" t="s">
        <v>642</v>
      </c>
      <c r="I285" s="76" t="s">
        <v>641</v>
      </c>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c r="AM285" s="75"/>
      <c r="AN285" s="75"/>
      <c r="AO285" s="75"/>
      <c r="AP285" s="75"/>
      <c r="AQ285" s="75"/>
      <c r="AR285" s="75"/>
      <c r="AS285" s="75"/>
      <c r="AT285" s="75"/>
      <c r="AU285" s="75"/>
      <c r="AV285" s="75"/>
      <c r="AW285" s="75"/>
      <c r="AX285" s="75"/>
      <c r="AY285" s="75"/>
      <c r="AZ285" s="75"/>
    </row>
    <row r="286" spans="1:52" s="74" customFormat="1" ht="11.25">
      <c r="A286" s="171" t="s">
        <v>640</v>
      </c>
      <c r="B286" s="125" t="s">
        <v>639</v>
      </c>
      <c r="C286" s="124">
        <v>149.5</v>
      </c>
      <c r="D286" s="106">
        <v>43.5</v>
      </c>
      <c r="E286" s="123" t="s">
        <v>105</v>
      </c>
      <c r="F286" s="122" t="s">
        <v>638</v>
      </c>
      <c r="G286" s="121" t="s">
        <v>48</v>
      </c>
      <c r="H286" s="120" t="s">
        <v>637</v>
      </c>
      <c r="I286" s="120" t="s">
        <v>636</v>
      </c>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c r="AN286" s="75"/>
      <c r="AO286" s="75"/>
      <c r="AP286" s="75"/>
      <c r="AQ286" s="75"/>
      <c r="AR286" s="75"/>
      <c r="AS286" s="75"/>
      <c r="AT286" s="75"/>
      <c r="AU286" s="75"/>
      <c r="AV286" s="75"/>
      <c r="AW286" s="75"/>
      <c r="AX286" s="75"/>
      <c r="AY286" s="75"/>
      <c r="AZ286" s="75"/>
    </row>
    <row r="287" spans="1:52" s="166" customFormat="1" ht="11.25">
      <c r="A287" s="170" t="s">
        <v>635</v>
      </c>
      <c r="B287" s="125" t="s">
        <v>634</v>
      </c>
      <c r="C287" s="124">
        <v>4797.6000000000004</v>
      </c>
      <c r="D287" s="106">
        <v>2.2999999999999998</v>
      </c>
      <c r="E287" s="123" t="s">
        <v>105</v>
      </c>
      <c r="F287" s="122" t="s">
        <v>633</v>
      </c>
      <c r="G287" s="121" t="s">
        <v>47</v>
      </c>
      <c r="H287" s="169" t="s">
        <v>632</v>
      </c>
      <c r="I287" s="120" t="s">
        <v>631</v>
      </c>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c r="AM287" s="75"/>
      <c r="AN287" s="75"/>
      <c r="AO287" s="75"/>
      <c r="AP287" s="75"/>
      <c r="AQ287" s="75"/>
      <c r="AR287" s="75"/>
      <c r="AS287" s="75"/>
      <c r="AT287" s="75"/>
      <c r="AU287" s="75"/>
      <c r="AV287" s="75"/>
      <c r="AW287" s="75"/>
      <c r="AX287" s="75"/>
      <c r="AY287" s="75"/>
      <c r="AZ287" s="75"/>
    </row>
    <row r="288" spans="1:52" s="74" customFormat="1" ht="11.25">
      <c r="A288" s="108" t="s">
        <v>630</v>
      </c>
      <c r="B288" s="103" t="s">
        <v>629</v>
      </c>
      <c r="C288" s="107">
        <v>40</v>
      </c>
      <c r="D288" s="106">
        <v>73.599999999999994</v>
      </c>
      <c r="E288" s="104" t="s">
        <v>84</v>
      </c>
      <c r="F288" s="105" t="s">
        <v>628</v>
      </c>
      <c r="G288" s="104" t="s">
        <v>119</v>
      </c>
      <c r="H288" s="103" t="s">
        <v>627</v>
      </c>
      <c r="I288" s="102" t="s">
        <v>626</v>
      </c>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c r="AM288" s="75"/>
      <c r="AN288" s="75"/>
      <c r="AO288" s="75"/>
      <c r="AP288" s="75"/>
      <c r="AQ288" s="75"/>
      <c r="AR288" s="75"/>
      <c r="AS288" s="75"/>
      <c r="AT288" s="75"/>
      <c r="AU288" s="75"/>
      <c r="AV288" s="75"/>
      <c r="AW288" s="75"/>
      <c r="AX288" s="75"/>
      <c r="AY288" s="75"/>
      <c r="AZ288" s="75"/>
    </row>
    <row r="289" spans="1:52" s="74" customFormat="1" ht="11.25">
      <c r="A289" s="99" t="s">
        <v>625</v>
      </c>
      <c r="B289" s="98" t="s">
        <v>624</v>
      </c>
      <c r="C289" s="97">
        <v>30</v>
      </c>
      <c r="D289" s="96">
        <v>66.7</v>
      </c>
      <c r="E289" s="95" t="s">
        <v>84</v>
      </c>
      <c r="F289" s="94" t="s">
        <v>623</v>
      </c>
      <c r="G289" s="93" t="s">
        <v>109</v>
      </c>
      <c r="H289" s="92" t="s">
        <v>622</v>
      </c>
      <c r="I289" s="92" t="s">
        <v>621</v>
      </c>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c r="AM289" s="75"/>
      <c r="AN289" s="75"/>
      <c r="AO289" s="75"/>
      <c r="AP289" s="75"/>
      <c r="AQ289" s="75"/>
      <c r="AR289" s="75"/>
      <c r="AS289" s="75"/>
      <c r="AT289" s="75"/>
      <c r="AU289" s="75"/>
      <c r="AV289" s="75"/>
      <c r="AW289" s="75"/>
      <c r="AX289" s="75"/>
      <c r="AY289" s="75"/>
      <c r="AZ289" s="75"/>
    </row>
    <row r="290" spans="1:52" s="74" customFormat="1" ht="11.25">
      <c r="A290" s="100"/>
      <c r="B290" s="82" t="s">
        <v>620</v>
      </c>
      <c r="C290" s="81">
        <v>60</v>
      </c>
      <c r="D290" s="80">
        <v>60</v>
      </c>
      <c r="E290" s="79" t="s">
        <v>105</v>
      </c>
      <c r="F290" s="78" t="s">
        <v>619</v>
      </c>
      <c r="G290" s="77" t="s">
        <v>47</v>
      </c>
      <c r="H290" s="76" t="s">
        <v>618</v>
      </c>
      <c r="I290" s="76" t="s">
        <v>617</v>
      </c>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c r="AM290" s="75"/>
      <c r="AN290" s="75"/>
      <c r="AO290" s="75"/>
      <c r="AP290" s="75"/>
      <c r="AQ290" s="75"/>
      <c r="AR290" s="75"/>
      <c r="AS290" s="75"/>
      <c r="AT290" s="75"/>
      <c r="AU290" s="75"/>
      <c r="AV290" s="75"/>
      <c r="AW290" s="75"/>
      <c r="AX290" s="75"/>
      <c r="AY290" s="75"/>
      <c r="AZ290" s="75"/>
    </row>
    <row r="291" spans="1:52" s="167" customFormat="1" ht="11.25">
      <c r="A291" s="108" t="s">
        <v>616</v>
      </c>
      <c r="B291" s="103" t="s">
        <v>615</v>
      </c>
      <c r="C291" s="107">
        <v>10</v>
      </c>
      <c r="D291" s="106">
        <v>52</v>
      </c>
      <c r="E291" s="104" t="s">
        <v>115</v>
      </c>
      <c r="F291" s="105" t="s">
        <v>614</v>
      </c>
      <c r="G291" s="104" t="s">
        <v>109</v>
      </c>
      <c r="H291" s="103" t="s">
        <v>613</v>
      </c>
      <c r="I291" s="103" t="s">
        <v>612</v>
      </c>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c r="AM291" s="75"/>
      <c r="AN291" s="75"/>
      <c r="AO291" s="75"/>
      <c r="AP291" s="75"/>
      <c r="AQ291" s="75"/>
      <c r="AR291" s="75"/>
      <c r="AS291" s="75"/>
      <c r="AT291" s="75"/>
      <c r="AU291" s="75"/>
      <c r="AV291" s="75"/>
      <c r="AW291" s="75"/>
      <c r="AX291" s="75"/>
      <c r="AY291" s="75"/>
      <c r="AZ291" s="75"/>
    </row>
    <row r="292" spans="1:52" s="166" customFormat="1" ht="11.25">
      <c r="A292" s="99" t="s">
        <v>611</v>
      </c>
      <c r="B292" s="98" t="s">
        <v>610</v>
      </c>
      <c r="C292" s="97">
        <v>97.8</v>
      </c>
      <c r="D292" s="96">
        <v>49.7</v>
      </c>
      <c r="E292" s="95" t="s">
        <v>115</v>
      </c>
      <c r="F292" s="94" t="s">
        <v>609</v>
      </c>
      <c r="G292" s="93" t="s">
        <v>109</v>
      </c>
      <c r="H292" s="92" t="s">
        <v>608</v>
      </c>
      <c r="I292" s="92" t="s">
        <v>607</v>
      </c>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c r="AM292" s="75"/>
      <c r="AN292" s="75"/>
      <c r="AO292" s="75"/>
      <c r="AP292" s="75"/>
      <c r="AQ292" s="75"/>
      <c r="AR292" s="75"/>
      <c r="AS292" s="75"/>
      <c r="AT292" s="75"/>
      <c r="AU292" s="75"/>
      <c r="AV292" s="75"/>
      <c r="AW292" s="75"/>
      <c r="AX292" s="75"/>
      <c r="AY292" s="75"/>
      <c r="AZ292" s="75"/>
    </row>
    <row r="293" spans="1:52" s="74" customFormat="1" ht="11.25">
      <c r="A293" s="101"/>
      <c r="B293" s="90" t="s">
        <v>606</v>
      </c>
      <c r="C293" s="89">
        <v>50</v>
      </c>
      <c r="D293" s="88">
        <v>60</v>
      </c>
      <c r="E293" s="87" t="s">
        <v>115</v>
      </c>
      <c r="F293" s="86" t="s">
        <v>605</v>
      </c>
      <c r="G293" s="85" t="s">
        <v>119</v>
      </c>
      <c r="H293" s="84" t="s">
        <v>604</v>
      </c>
      <c r="I293" s="84" t="s">
        <v>603</v>
      </c>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c r="AM293" s="75"/>
      <c r="AN293" s="75"/>
      <c r="AO293" s="75"/>
      <c r="AP293" s="75"/>
      <c r="AQ293" s="75"/>
      <c r="AR293" s="75"/>
      <c r="AS293" s="75"/>
      <c r="AT293" s="75"/>
      <c r="AU293" s="75"/>
      <c r="AV293" s="75"/>
      <c r="AW293" s="75"/>
      <c r="AX293" s="75"/>
      <c r="AY293" s="75"/>
      <c r="AZ293" s="75"/>
    </row>
    <row r="294" spans="1:52" s="74" customFormat="1" ht="11.25">
      <c r="A294" s="100"/>
      <c r="B294" s="82" t="s">
        <v>602</v>
      </c>
      <c r="C294" s="81">
        <v>80</v>
      </c>
      <c r="D294" s="80">
        <v>51.3</v>
      </c>
      <c r="E294" s="79" t="s">
        <v>84</v>
      </c>
      <c r="F294" s="78" t="s">
        <v>601</v>
      </c>
      <c r="G294" s="77" t="s">
        <v>119</v>
      </c>
      <c r="H294" s="76" t="s">
        <v>600</v>
      </c>
      <c r="I294" s="76" t="s">
        <v>599</v>
      </c>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c r="AM294" s="75"/>
      <c r="AN294" s="75"/>
      <c r="AO294" s="75"/>
      <c r="AP294" s="75"/>
      <c r="AQ294" s="75"/>
      <c r="AR294" s="75"/>
      <c r="AS294" s="75"/>
      <c r="AT294" s="75"/>
      <c r="AU294" s="75"/>
      <c r="AV294" s="75"/>
      <c r="AW294" s="75"/>
      <c r="AX294" s="75"/>
      <c r="AY294" s="75"/>
      <c r="AZ294" s="75"/>
    </row>
    <row r="295" spans="1:52" s="74" customFormat="1" ht="11.25">
      <c r="A295" s="99" t="s">
        <v>598</v>
      </c>
      <c r="B295" s="98" t="s">
        <v>597</v>
      </c>
      <c r="C295" s="97">
        <v>75</v>
      </c>
      <c r="D295" s="96">
        <v>66.7</v>
      </c>
      <c r="E295" s="95" t="s">
        <v>115</v>
      </c>
      <c r="F295" s="94" t="s">
        <v>596</v>
      </c>
      <c r="G295" s="93" t="s">
        <v>109</v>
      </c>
      <c r="H295" s="92" t="s">
        <v>595</v>
      </c>
      <c r="I295" s="92" t="s">
        <v>594</v>
      </c>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c r="AM295" s="75"/>
      <c r="AN295" s="75"/>
      <c r="AO295" s="75"/>
      <c r="AP295" s="75"/>
      <c r="AQ295" s="75"/>
      <c r="AR295" s="75"/>
      <c r="AS295" s="75"/>
      <c r="AT295" s="75"/>
      <c r="AU295" s="75"/>
      <c r="AV295" s="75"/>
      <c r="AW295" s="75"/>
      <c r="AX295" s="75"/>
      <c r="AY295" s="75"/>
      <c r="AZ295" s="75"/>
    </row>
    <row r="296" spans="1:52" s="164" customFormat="1" ht="11.25">
      <c r="A296" s="140"/>
      <c r="B296" s="82" t="s">
        <v>593</v>
      </c>
      <c r="C296" s="81">
        <v>100</v>
      </c>
      <c r="D296" s="80">
        <v>51</v>
      </c>
      <c r="E296" s="79" t="s">
        <v>84</v>
      </c>
      <c r="F296" s="78" t="s">
        <v>592</v>
      </c>
      <c r="G296" s="77" t="s">
        <v>119</v>
      </c>
      <c r="H296" s="76" t="s">
        <v>591</v>
      </c>
      <c r="I296" s="76" t="s">
        <v>590</v>
      </c>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row>
    <row r="297" spans="1:52" s="74" customFormat="1" ht="22.5">
      <c r="A297" s="108" t="s">
        <v>589</v>
      </c>
      <c r="B297" s="103" t="s">
        <v>588</v>
      </c>
      <c r="C297" s="107">
        <v>50</v>
      </c>
      <c r="D297" s="106">
        <v>59.6</v>
      </c>
      <c r="E297" s="104" t="s">
        <v>84</v>
      </c>
      <c r="F297" s="105" t="s">
        <v>587</v>
      </c>
      <c r="G297" s="104" t="s">
        <v>119</v>
      </c>
      <c r="H297" s="103" t="s">
        <v>586</v>
      </c>
      <c r="I297" s="102" t="s">
        <v>585</v>
      </c>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c r="AM297" s="75"/>
      <c r="AN297" s="75"/>
      <c r="AO297" s="75"/>
      <c r="AP297" s="75"/>
      <c r="AQ297" s="75"/>
      <c r="AR297" s="75"/>
      <c r="AS297" s="75"/>
      <c r="AT297" s="75"/>
      <c r="AU297" s="75"/>
      <c r="AV297" s="75"/>
      <c r="AW297" s="75"/>
      <c r="AX297" s="75"/>
      <c r="AY297" s="75"/>
      <c r="AZ297" s="75"/>
    </row>
    <row r="298" spans="1:52" s="74" customFormat="1" ht="11.25">
      <c r="A298" s="108" t="s">
        <v>584</v>
      </c>
      <c r="B298" s="103" t="s">
        <v>583</v>
      </c>
      <c r="C298" s="107">
        <v>10</v>
      </c>
      <c r="D298" s="106">
        <v>51</v>
      </c>
      <c r="E298" s="104" t="s">
        <v>470</v>
      </c>
      <c r="F298" s="168" t="s">
        <v>582</v>
      </c>
      <c r="G298" s="104" t="s">
        <v>225</v>
      </c>
      <c r="H298" s="103" t="s">
        <v>581</v>
      </c>
      <c r="I298" s="102" t="s">
        <v>580</v>
      </c>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c r="AN298" s="75"/>
      <c r="AO298" s="75"/>
      <c r="AP298" s="75"/>
      <c r="AQ298" s="75"/>
      <c r="AR298" s="75"/>
      <c r="AS298" s="75"/>
      <c r="AT298" s="75"/>
      <c r="AU298" s="75"/>
      <c r="AV298" s="75"/>
      <c r="AW298" s="75"/>
      <c r="AX298" s="75"/>
      <c r="AY298" s="75"/>
    </row>
    <row r="299" spans="1:52" s="164" customFormat="1" ht="22.5">
      <c r="A299" s="109" t="s">
        <v>579</v>
      </c>
      <c r="B299" s="103" t="s">
        <v>578</v>
      </c>
      <c r="C299" s="107">
        <v>27.4</v>
      </c>
      <c r="D299" s="106">
        <v>50.1</v>
      </c>
      <c r="E299" s="104" t="s">
        <v>84</v>
      </c>
      <c r="F299" s="105" t="s">
        <v>577</v>
      </c>
      <c r="G299" s="104" t="s">
        <v>94</v>
      </c>
      <c r="H299" s="103" t="s">
        <v>576</v>
      </c>
      <c r="I299" s="102" t="s">
        <v>575</v>
      </c>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5"/>
      <c r="AO299" s="75"/>
      <c r="AP299" s="75"/>
      <c r="AQ299" s="75"/>
      <c r="AR299" s="75"/>
      <c r="AS299" s="75"/>
      <c r="AT299" s="75"/>
      <c r="AU299" s="75"/>
      <c r="AV299" s="75"/>
      <c r="AW299" s="75"/>
      <c r="AX299" s="75"/>
      <c r="AY299" s="75"/>
      <c r="AZ299" s="75"/>
    </row>
    <row r="300" spans="1:52" s="74" customFormat="1" ht="11.25">
      <c r="A300" s="108" t="s">
        <v>574</v>
      </c>
      <c r="B300" s="103" t="s">
        <v>573</v>
      </c>
      <c r="C300" s="107">
        <v>363.8</v>
      </c>
      <c r="D300" s="106">
        <v>85.6</v>
      </c>
      <c r="E300" s="104" t="s">
        <v>90</v>
      </c>
      <c r="F300" s="105" t="s">
        <v>572</v>
      </c>
      <c r="G300" s="104" t="s">
        <v>94</v>
      </c>
      <c r="H300" s="103" t="s">
        <v>571</v>
      </c>
      <c r="I300" s="102" t="s">
        <v>570</v>
      </c>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c r="AN300" s="75"/>
      <c r="AO300" s="75"/>
      <c r="AP300" s="75"/>
      <c r="AQ300" s="75"/>
      <c r="AR300" s="75"/>
      <c r="AS300" s="75"/>
      <c r="AT300" s="75"/>
      <c r="AU300" s="75"/>
      <c r="AV300" s="75"/>
      <c r="AW300" s="75"/>
      <c r="AX300" s="75"/>
      <c r="AY300" s="75"/>
      <c r="AZ300" s="75"/>
    </row>
    <row r="301" spans="1:52" s="166" customFormat="1" ht="11.25">
      <c r="A301" s="99" t="s">
        <v>569</v>
      </c>
      <c r="B301" s="98" t="s">
        <v>568</v>
      </c>
      <c r="C301" s="97">
        <v>10</v>
      </c>
      <c r="D301" s="96">
        <v>16.3</v>
      </c>
      <c r="E301" s="95" t="s">
        <v>84</v>
      </c>
      <c r="F301" s="94" t="s">
        <v>567</v>
      </c>
      <c r="G301" s="93" t="s">
        <v>109</v>
      </c>
      <c r="H301" s="92" t="s">
        <v>566</v>
      </c>
      <c r="I301" s="92" t="s">
        <v>565</v>
      </c>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c r="AP301" s="75"/>
      <c r="AQ301" s="75"/>
      <c r="AR301" s="75"/>
      <c r="AS301" s="75"/>
      <c r="AT301" s="75"/>
      <c r="AU301" s="75"/>
      <c r="AV301" s="75"/>
      <c r="AW301" s="75"/>
      <c r="AX301" s="75"/>
      <c r="AY301" s="75"/>
      <c r="AZ301" s="75"/>
    </row>
    <row r="302" spans="1:52" s="74" customFormat="1" ht="11.25">
      <c r="A302" s="101"/>
      <c r="B302" s="90" t="s">
        <v>564</v>
      </c>
      <c r="C302" s="89">
        <v>16</v>
      </c>
      <c r="D302" s="88">
        <v>36.799999999999997</v>
      </c>
      <c r="E302" s="87" t="s">
        <v>84</v>
      </c>
      <c r="F302" s="86" t="s">
        <v>563</v>
      </c>
      <c r="G302" s="85" t="s">
        <v>165</v>
      </c>
      <c r="H302" s="84" t="s">
        <v>562</v>
      </c>
      <c r="I302" s="84" t="s">
        <v>561</v>
      </c>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c r="AM302" s="75"/>
      <c r="AN302" s="75"/>
      <c r="AO302" s="75"/>
      <c r="AP302" s="75"/>
      <c r="AQ302" s="75"/>
      <c r="AR302" s="75"/>
      <c r="AS302" s="75"/>
      <c r="AT302" s="75"/>
      <c r="AU302" s="75"/>
      <c r="AV302" s="75"/>
      <c r="AW302" s="75"/>
      <c r="AX302" s="75"/>
      <c r="AY302" s="75"/>
      <c r="AZ302" s="75"/>
    </row>
    <row r="303" spans="1:52" s="74" customFormat="1" ht="11.25">
      <c r="A303" s="101"/>
      <c r="B303" s="90" t="s">
        <v>560</v>
      </c>
      <c r="C303" s="89">
        <v>6.4</v>
      </c>
      <c r="D303" s="88">
        <v>19.899999999999999</v>
      </c>
      <c r="E303" s="87" t="s">
        <v>470</v>
      </c>
      <c r="F303" s="86" t="s">
        <v>559</v>
      </c>
      <c r="G303" s="85" t="s">
        <v>43</v>
      </c>
      <c r="H303" s="84" t="s">
        <v>558</v>
      </c>
      <c r="I303" s="84" t="s">
        <v>557</v>
      </c>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c r="AM303" s="75"/>
      <c r="AN303" s="75"/>
      <c r="AO303" s="75"/>
      <c r="AP303" s="75"/>
      <c r="AQ303" s="75"/>
      <c r="AR303" s="75"/>
      <c r="AS303" s="75"/>
      <c r="AT303" s="75"/>
      <c r="AU303" s="75"/>
      <c r="AV303" s="75"/>
      <c r="AW303" s="75"/>
      <c r="AX303" s="75"/>
      <c r="AY303" s="75"/>
      <c r="AZ303" s="75"/>
    </row>
    <row r="304" spans="1:52" s="164" customFormat="1" ht="11.25">
      <c r="A304" s="100"/>
      <c r="B304" s="82" t="s">
        <v>556</v>
      </c>
      <c r="C304" s="81">
        <v>10</v>
      </c>
      <c r="D304" s="80">
        <v>51</v>
      </c>
      <c r="E304" s="79" t="s">
        <v>84</v>
      </c>
      <c r="F304" s="78" t="s">
        <v>555</v>
      </c>
      <c r="G304" s="77" t="s">
        <v>94</v>
      </c>
      <c r="H304" s="76" t="s">
        <v>554</v>
      </c>
      <c r="I304" s="76" t="s">
        <v>553</v>
      </c>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c r="AP304" s="75"/>
      <c r="AQ304" s="75"/>
      <c r="AR304" s="75"/>
      <c r="AS304" s="75"/>
      <c r="AT304" s="75"/>
      <c r="AU304" s="75"/>
      <c r="AV304" s="75"/>
      <c r="AW304" s="75"/>
      <c r="AX304" s="75"/>
      <c r="AY304" s="75"/>
      <c r="AZ304" s="75"/>
    </row>
    <row r="305" spans="1:52" s="74" customFormat="1" ht="11.25">
      <c r="A305" s="108" t="s">
        <v>552</v>
      </c>
      <c r="B305" s="103" t="s">
        <v>551</v>
      </c>
      <c r="C305" s="107">
        <v>50</v>
      </c>
      <c r="D305" s="106">
        <v>80.099999999999994</v>
      </c>
      <c r="E305" s="123" t="s">
        <v>84</v>
      </c>
      <c r="F305" s="105" t="s">
        <v>550</v>
      </c>
      <c r="G305" s="104" t="s">
        <v>119</v>
      </c>
      <c r="H305" s="103" t="s">
        <v>549</v>
      </c>
      <c r="I305" s="102" t="s">
        <v>548</v>
      </c>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c r="AM305" s="75"/>
      <c r="AN305" s="75"/>
      <c r="AO305" s="75"/>
      <c r="AP305" s="75"/>
      <c r="AQ305" s="75"/>
      <c r="AR305" s="75"/>
      <c r="AS305" s="75"/>
      <c r="AT305" s="75"/>
      <c r="AU305" s="75"/>
      <c r="AV305" s="75"/>
      <c r="AW305" s="75"/>
      <c r="AX305" s="75"/>
      <c r="AY305" s="75"/>
      <c r="AZ305" s="75"/>
    </row>
    <row r="306" spans="1:52" s="164" customFormat="1" ht="11.25">
      <c r="A306" s="99" t="s">
        <v>547</v>
      </c>
      <c r="B306" s="116" t="s">
        <v>546</v>
      </c>
      <c r="C306" s="119">
        <v>20</v>
      </c>
      <c r="D306" s="96">
        <v>50</v>
      </c>
      <c r="E306" s="117" t="s">
        <v>115</v>
      </c>
      <c r="F306" s="118" t="s">
        <v>545</v>
      </c>
      <c r="G306" s="117" t="s">
        <v>109</v>
      </c>
      <c r="H306" s="116" t="s">
        <v>544</v>
      </c>
      <c r="I306" s="115" t="s">
        <v>543</v>
      </c>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5"/>
      <c r="AL306" s="75"/>
      <c r="AM306" s="75"/>
      <c r="AN306" s="75"/>
      <c r="AO306" s="75"/>
      <c r="AP306" s="75"/>
      <c r="AQ306" s="75"/>
      <c r="AR306" s="75"/>
      <c r="AS306" s="75"/>
      <c r="AT306" s="75"/>
      <c r="AU306" s="75"/>
      <c r="AV306" s="75"/>
      <c r="AW306" s="75"/>
      <c r="AX306" s="75"/>
      <c r="AY306" s="75"/>
      <c r="AZ306" s="75"/>
    </row>
    <row r="307" spans="1:52" s="74" customFormat="1" ht="11.25">
      <c r="A307" s="100"/>
      <c r="B307" s="111" t="s">
        <v>542</v>
      </c>
      <c r="C307" s="114">
        <v>30</v>
      </c>
      <c r="D307" s="80">
        <v>100</v>
      </c>
      <c r="E307" s="112" t="s">
        <v>541</v>
      </c>
      <c r="F307" s="113" t="s">
        <v>540</v>
      </c>
      <c r="G307" s="112" t="s">
        <v>539</v>
      </c>
      <c r="H307" s="111" t="s">
        <v>538</v>
      </c>
      <c r="I307" s="110" t="s">
        <v>537</v>
      </c>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5"/>
      <c r="AL307" s="75"/>
      <c r="AM307" s="75"/>
      <c r="AN307" s="75"/>
      <c r="AO307" s="75"/>
      <c r="AP307" s="75"/>
      <c r="AQ307" s="75"/>
      <c r="AR307" s="75"/>
      <c r="AS307" s="75"/>
      <c r="AT307" s="75"/>
      <c r="AU307" s="75"/>
      <c r="AV307" s="75"/>
      <c r="AW307" s="75"/>
      <c r="AX307" s="75"/>
      <c r="AY307" s="75"/>
      <c r="AZ307" s="75"/>
    </row>
    <row r="308" spans="1:52" s="167" customFormat="1" ht="11.25">
      <c r="A308" s="99" t="s">
        <v>536</v>
      </c>
      <c r="B308" s="98" t="s">
        <v>535</v>
      </c>
      <c r="C308" s="97">
        <v>10</v>
      </c>
      <c r="D308" s="96">
        <v>56.6</v>
      </c>
      <c r="E308" s="95" t="s">
        <v>84</v>
      </c>
      <c r="F308" s="94" t="s">
        <v>534</v>
      </c>
      <c r="G308" s="93" t="s">
        <v>94</v>
      </c>
      <c r="H308" s="92" t="s">
        <v>533</v>
      </c>
      <c r="I308" s="92" t="s">
        <v>532</v>
      </c>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5"/>
      <c r="AL308" s="75"/>
      <c r="AM308" s="75"/>
      <c r="AN308" s="75"/>
      <c r="AO308" s="75"/>
      <c r="AP308" s="75"/>
      <c r="AQ308" s="75"/>
      <c r="AR308" s="75"/>
      <c r="AS308" s="75"/>
      <c r="AT308" s="75"/>
      <c r="AU308" s="75"/>
      <c r="AV308" s="75"/>
      <c r="AW308" s="75"/>
      <c r="AX308" s="75"/>
      <c r="AY308" s="75"/>
      <c r="AZ308" s="75"/>
    </row>
    <row r="309" spans="1:52" s="166" customFormat="1" ht="11.25">
      <c r="A309" s="101"/>
      <c r="B309" s="90" t="s">
        <v>531</v>
      </c>
      <c r="C309" s="89">
        <v>2.9</v>
      </c>
      <c r="D309" s="88">
        <v>31.3</v>
      </c>
      <c r="E309" s="87" t="s">
        <v>84</v>
      </c>
      <c r="F309" s="86" t="s">
        <v>530</v>
      </c>
      <c r="G309" s="85" t="s">
        <v>119</v>
      </c>
      <c r="H309" s="84" t="s">
        <v>518</v>
      </c>
      <c r="I309" s="84" t="s">
        <v>529</v>
      </c>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5"/>
      <c r="AL309" s="75"/>
      <c r="AM309" s="75"/>
      <c r="AN309" s="75"/>
      <c r="AO309" s="75"/>
      <c r="AP309" s="75"/>
      <c r="AQ309" s="75"/>
      <c r="AR309" s="75"/>
      <c r="AS309" s="75"/>
      <c r="AT309" s="75"/>
      <c r="AU309" s="75"/>
      <c r="AV309" s="75"/>
      <c r="AW309" s="75"/>
      <c r="AX309" s="75"/>
      <c r="AY309" s="75"/>
      <c r="AZ309" s="75"/>
    </row>
    <row r="310" spans="1:52" s="166" customFormat="1" ht="11.25">
      <c r="A310" s="100"/>
      <c r="B310" s="82" t="s">
        <v>528</v>
      </c>
      <c r="C310" s="81">
        <v>1</v>
      </c>
      <c r="D310" s="80">
        <v>20</v>
      </c>
      <c r="E310" s="79" t="s">
        <v>84</v>
      </c>
      <c r="F310" s="78" t="s">
        <v>527</v>
      </c>
      <c r="G310" s="77" t="s">
        <v>46</v>
      </c>
      <c r="H310" s="76" t="s">
        <v>526</v>
      </c>
      <c r="I310" s="76" t="s">
        <v>525</v>
      </c>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5"/>
      <c r="AL310" s="75"/>
      <c r="AM310" s="75"/>
      <c r="AN310" s="75"/>
      <c r="AO310" s="75"/>
      <c r="AP310" s="75"/>
      <c r="AQ310" s="75"/>
      <c r="AR310" s="75"/>
      <c r="AS310" s="75"/>
      <c r="AT310" s="75"/>
      <c r="AU310" s="75"/>
      <c r="AV310" s="75"/>
      <c r="AW310" s="75"/>
      <c r="AX310" s="75"/>
      <c r="AY310" s="75"/>
      <c r="AZ310" s="75"/>
    </row>
    <row r="311" spans="1:52" s="164" customFormat="1" ht="11.25">
      <c r="A311" s="99" t="s">
        <v>524</v>
      </c>
      <c r="B311" s="98" t="s">
        <v>523</v>
      </c>
      <c r="C311" s="97">
        <v>10</v>
      </c>
      <c r="D311" s="96">
        <v>100</v>
      </c>
      <c r="E311" s="95" t="s">
        <v>90</v>
      </c>
      <c r="F311" s="94" t="s">
        <v>522</v>
      </c>
      <c r="G311" s="93" t="s">
        <v>119</v>
      </c>
      <c r="H311" s="92" t="s">
        <v>238</v>
      </c>
      <c r="I311" s="92" t="s">
        <v>521</v>
      </c>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5"/>
      <c r="AL311" s="75"/>
      <c r="AM311" s="75"/>
      <c r="AN311" s="75"/>
      <c r="AO311" s="75"/>
      <c r="AP311" s="75"/>
      <c r="AQ311" s="75"/>
      <c r="AR311" s="75"/>
      <c r="AS311" s="75"/>
      <c r="AT311" s="75"/>
      <c r="AU311" s="75"/>
      <c r="AV311" s="75"/>
      <c r="AW311" s="75"/>
      <c r="AX311" s="75"/>
      <c r="AY311" s="75"/>
      <c r="AZ311" s="75"/>
    </row>
    <row r="312" spans="1:52" s="74" customFormat="1" ht="11.25">
      <c r="A312" s="165"/>
      <c r="B312" s="82" t="s">
        <v>520</v>
      </c>
      <c r="C312" s="81">
        <v>100</v>
      </c>
      <c r="D312" s="80">
        <v>51</v>
      </c>
      <c r="E312" s="79" t="s">
        <v>84</v>
      </c>
      <c r="F312" s="78" t="s">
        <v>519</v>
      </c>
      <c r="G312" s="77" t="s">
        <v>119</v>
      </c>
      <c r="H312" s="76" t="s">
        <v>518</v>
      </c>
      <c r="I312" s="76" t="s">
        <v>517</v>
      </c>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5"/>
      <c r="AL312" s="75"/>
      <c r="AM312" s="75"/>
      <c r="AN312" s="75"/>
      <c r="AO312" s="75"/>
      <c r="AP312" s="75"/>
      <c r="AQ312" s="75"/>
      <c r="AR312" s="75"/>
      <c r="AS312" s="75"/>
      <c r="AT312" s="75"/>
      <c r="AU312" s="75"/>
      <c r="AV312" s="75"/>
      <c r="AW312" s="75"/>
      <c r="AX312" s="75"/>
      <c r="AY312" s="75"/>
      <c r="AZ312" s="75"/>
    </row>
    <row r="313" spans="1:52" s="74" customFormat="1" ht="11.25">
      <c r="A313" s="108" t="s">
        <v>516</v>
      </c>
      <c r="B313" s="125" t="s">
        <v>515</v>
      </c>
      <c r="C313" s="124">
        <v>10</v>
      </c>
      <c r="D313" s="106">
        <v>60</v>
      </c>
      <c r="E313" s="123" t="s">
        <v>84</v>
      </c>
      <c r="F313" s="122" t="s">
        <v>514</v>
      </c>
      <c r="G313" s="121" t="s">
        <v>119</v>
      </c>
      <c r="H313" s="120" t="s">
        <v>513</v>
      </c>
      <c r="I313" s="120" t="s">
        <v>512</v>
      </c>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5"/>
      <c r="AL313" s="75"/>
      <c r="AM313" s="75"/>
      <c r="AN313" s="75"/>
      <c r="AO313" s="75"/>
      <c r="AP313" s="75"/>
      <c r="AQ313" s="75"/>
      <c r="AR313" s="75"/>
      <c r="AS313" s="75"/>
      <c r="AT313" s="75"/>
      <c r="AU313" s="75"/>
      <c r="AV313" s="75"/>
      <c r="AW313" s="75"/>
      <c r="AX313" s="75"/>
      <c r="AY313" s="75"/>
      <c r="AZ313" s="75"/>
    </row>
    <row r="314" spans="1:52" s="164" customFormat="1" ht="11.25">
      <c r="A314" s="109" t="s">
        <v>511</v>
      </c>
      <c r="B314" s="103" t="s">
        <v>510</v>
      </c>
      <c r="C314" s="107">
        <v>180</v>
      </c>
      <c r="D314" s="106">
        <v>50</v>
      </c>
      <c r="E314" s="104" t="s">
        <v>84</v>
      </c>
      <c r="F314" s="105" t="s">
        <v>509</v>
      </c>
      <c r="G314" s="104" t="s">
        <v>109</v>
      </c>
      <c r="H314" s="103" t="s">
        <v>508</v>
      </c>
      <c r="I314" s="102" t="s">
        <v>507</v>
      </c>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5"/>
      <c r="AL314" s="75"/>
      <c r="AM314" s="75"/>
      <c r="AN314" s="75"/>
      <c r="AO314" s="75"/>
      <c r="AP314" s="75"/>
      <c r="AQ314" s="75"/>
      <c r="AR314" s="75"/>
      <c r="AS314" s="75"/>
      <c r="AT314" s="75"/>
      <c r="AU314" s="75"/>
      <c r="AV314" s="75"/>
      <c r="AW314" s="75"/>
      <c r="AX314" s="75"/>
      <c r="AY314" s="75"/>
      <c r="AZ314" s="75"/>
    </row>
    <row r="315" spans="1:52" s="74" customFormat="1" ht="11.25">
      <c r="A315" s="108" t="s">
        <v>506</v>
      </c>
      <c r="B315" s="103" t="s">
        <v>505</v>
      </c>
      <c r="C315" s="107">
        <v>13.5</v>
      </c>
      <c r="D315" s="106">
        <v>25.9</v>
      </c>
      <c r="E315" s="104" t="s">
        <v>84</v>
      </c>
      <c r="F315" s="105" t="s">
        <v>504</v>
      </c>
      <c r="G315" s="104" t="s">
        <v>119</v>
      </c>
      <c r="H315" s="103" t="s">
        <v>503</v>
      </c>
      <c r="I315" s="102" t="s">
        <v>502</v>
      </c>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c r="AY315" s="75"/>
      <c r="AZ315" s="75"/>
    </row>
    <row r="316" spans="1:52" s="74" customFormat="1" ht="11.25">
      <c r="A316" s="99" t="s">
        <v>501</v>
      </c>
      <c r="B316" s="98" t="s">
        <v>500</v>
      </c>
      <c r="C316" s="97">
        <v>12</v>
      </c>
      <c r="D316" s="96">
        <v>88.2</v>
      </c>
      <c r="E316" s="95" t="s">
        <v>84</v>
      </c>
      <c r="F316" s="94" t="s">
        <v>499</v>
      </c>
      <c r="G316" s="93" t="s">
        <v>119</v>
      </c>
      <c r="H316" s="92" t="s">
        <v>498</v>
      </c>
      <c r="I316" s="92" t="s">
        <v>497</v>
      </c>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c r="AN316" s="75"/>
      <c r="AO316" s="75"/>
      <c r="AP316" s="75"/>
      <c r="AQ316" s="75"/>
      <c r="AR316" s="75"/>
      <c r="AS316" s="75"/>
      <c r="AT316" s="75"/>
      <c r="AU316" s="75"/>
      <c r="AV316" s="75"/>
      <c r="AW316" s="75"/>
      <c r="AX316" s="75"/>
      <c r="AY316" s="75"/>
      <c r="AZ316" s="75"/>
    </row>
    <row r="317" spans="1:52" s="74" customFormat="1" ht="11.25">
      <c r="A317" s="101"/>
      <c r="B317" s="90" t="s">
        <v>496</v>
      </c>
      <c r="C317" s="89">
        <v>10</v>
      </c>
      <c r="D317" s="88">
        <v>30</v>
      </c>
      <c r="E317" s="87" t="s">
        <v>84</v>
      </c>
      <c r="F317" s="86" t="s">
        <v>495</v>
      </c>
      <c r="G317" s="85" t="s">
        <v>94</v>
      </c>
      <c r="H317" s="84" t="s">
        <v>494</v>
      </c>
      <c r="I317" s="84" t="s">
        <v>493</v>
      </c>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5"/>
      <c r="AL317" s="75"/>
      <c r="AM317" s="75"/>
      <c r="AN317" s="75"/>
      <c r="AO317" s="75"/>
      <c r="AP317" s="75"/>
      <c r="AQ317" s="75"/>
      <c r="AR317" s="75"/>
      <c r="AS317" s="75"/>
      <c r="AT317" s="75"/>
      <c r="AU317" s="75"/>
      <c r="AV317" s="75"/>
      <c r="AW317" s="75"/>
      <c r="AX317" s="75"/>
      <c r="AY317" s="75"/>
      <c r="AZ317" s="75"/>
    </row>
    <row r="318" spans="1:52" s="74" customFormat="1" ht="11.25">
      <c r="A318" s="101"/>
      <c r="B318" s="90" t="s">
        <v>492</v>
      </c>
      <c r="C318" s="89">
        <v>12.6</v>
      </c>
      <c r="D318" s="88">
        <v>10</v>
      </c>
      <c r="E318" s="87" t="s">
        <v>105</v>
      </c>
      <c r="F318" s="86" t="s">
        <v>491</v>
      </c>
      <c r="G318" s="85" t="s">
        <v>109</v>
      </c>
      <c r="H318" s="84" t="s">
        <v>490</v>
      </c>
      <c r="I318" s="84" t="s">
        <v>489</v>
      </c>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75"/>
      <c r="AN318" s="75"/>
      <c r="AO318" s="75"/>
      <c r="AP318" s="75"/>
      <c r="AQ318" s="75"/>
      <c r="AR318" s="75"/>
      <c r="AS318" s="75"/>
      <c r="AT318" s="75"/>
      <c r="AU318" s="75"/>
      <c r="AV318" s="75"/>
      <c r="AW318" s="75"/>
      <c r="AX318" s="75"/>
      <c r="AY318" s="75"/>
      <c r="AZ318" s="75"/>
    </row>
    <row r="319" spans="1:52" s="74" customFormat="1" ht="11.25" customHeight="1">
      <c r="A319" s="100"/>
      <c r="B319" s="82" t="s">
        <v>488</v>
      </c>
      <c r="C319" s="81">
        <v>50</v>
      </c>
      <c r="D319" s="80">
        <v>8</v>
      </c>
      <c r="E319" s="79" t="s">
        <v>105</v>
      </c>
      <c r="F319" s="78" t="s">
        <v>487</v>
      </c>
      <c r="G319" s="77" t="s">
        <v>109</v>
      </c>
      <c r="H319" s="76" t="s">
        <v>486</v>
      </c>
      <c r="I319" s="76" t="s">
        <v>485</v>
      </c>
      <c r="J319" s="163"/>
      <c r="K319" s="162"/>
      <c r="L319" s="162"/>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5"/>
      <c r="AL319" s="75"/>
      <c r="AM319" s="75"/>
      <c r="AN319" s="75"/>
      <c r="AO319" s="75"/>
      <c r="AP319" s="75"/>
      <c r="AQ319" s="75"/>
      <c r="AR319" s="75"/>
      <c r="AS319" s="75"/>
      <c r="AT319" s="75"/>
      <c r="AU319" s="75"/>
      <c r="AV319" s="75"/>
      <c r="AW319" s="75"/>
      <c r="AX319" s="75"/>
      <c r="AY319" s="75"/>
      <c r="AZ319" s="75"/>
    </row>
    <row r="320" spans="1:52" s="74" customFormat="1" ht="11.25">
      <c r="A320" s="99" t="s">
        <v>484</v>
      </c>
      <c r="B320" s="98" t="s">
        <v>483</v>
      </c>
      <c r="C320" s="97">
        <v>10</v>
      </c>
      <c r="D320" s="96">
        <v>30</v>
      </c>
      <c r="E320" s="95" t="s">
        <v>84</v>
      </c>
      <c r="F320" s="94" t="s">
        <v>482</v>
      </c>
      <c r="G320" s="93" t="s">
        <v>205</v>
      </c>
      <c r="H320" s="92" t="s">
        <v>481</v>
      </c>
      <c r="I320" s="92" t="s">
        <v>480</v>
      </c>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5"/>
      <c r="AO320" s="75"/>
      <c r="AP320" s="75"/>
      <c r="AQ320" s="75"/>
      <c r="AR320" s="75"/>
      <c r="AS320" s="75"/>
      <c r="AT320" s="75"/>
      <c r="AU320" s="75"/>
      <c r="AV320" s="75"/>
      <c r="AW320" s="75"/>
      <c r="AX320" s="75"/>
      <c r="AY320" s="75"/>
      <c r="AZ320" s="75"/>
    </row>
    <row r="321" spans="1:52" s="74" customFormat="1" ht="11.25">
      <c r="A321" s="101"/>
      <c r="B321" s="90" t="s">
        <v>479</v>
      </c>
      <c r="C321" s="89">
        <v>5</v>
      </c>
      <c r="D321" s="88">
        <v>50</v>
      </c>
      <c r="E321" s="87" t="s">
        <v>227</v>
      </c>
      <c r="F321" s="86" t="s">
        <v>478</v>
      </c>
      <c r="G321" s="85" t="s">
        <v>119</v>
      </c>
      <c r="H321" s="84" t="s">
        <v>477</v>
      </c>
      <c r="I321" s="84" t="s">
        <v>476</v>
      </c>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row>
    <row r="322" spans="1:52" s="74" customFormat="1" ht="11.25">
      <c r="A322" s="101"/>
      <c r="B322" s="90" t="s">
        <v>475</v>
      </c>
      <c r="C322" s="89">
        <v>3</v>
      </c>
      <c r="D322" s="88">
        <v>66.7</v>
      </c>
      <c r="E322" s="87" t="s">
        <v>470</v>
      </c>
      <c r="F322" s="86" t="s">
        <v>474</v>
      </c>
      <c r="G322" s="85" t="s">
        <v>47</v>
      </c>
      <c r="H322" s="84" t="s">
        <v>473</v>
      </c>
      <c r="I322" s="84" t="s">
        <v>472</v>
      </c>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c r="AY322" s="75"/>
      <c r="AZ322" s="75"/>
    </row>
    <row r="323" spans="1:52" s="74" customFormat="1" ht="22.5">
      <c r="A323" s="100"/>
      <c r="B323" s="82" t="s">
        <v>471</v>
      </c>
      <c r="C323" s="81">
        <v>3</v>
      </c>
      <c r="D323" s="80">
        <v>100</v>
      </c>
      <c r="E323" s="79" t="s">
        <v>470</v>
      </c>
      <c r="F323" s="78" t="s">
        <v>469</v>
      </c>
      <c r="G323" s="77" t="s">
        <v>48</v>
      </c>
      <c r="H323" s="76" t="s">
        <v>468</v>
      </c>
      <c r="I323" s="76" t="s">
        <v>467</v>
      </c>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5"/>
      <c r="AL323" s="75"/>
      <c r="AM323" s="75"/>
      <c r="AN323" s="75"/>
      <c r="AO323" s="75"/>
      <c r="AP323" s="75"/>
      <c r="AQ323" s="75"/>
      <c r="AR323" s="75"/>
      <c r="AS323" s="75"/>
      <c r="AT323" s="75"/>
      <c r="AU323" s="75"/>
      <c r="AV323" s="75"/>
      <c r="AW323" s="75"/>
      <c r="AX323" s="75"/>
      <c r="AY323" s="75"/>
      <c r="AZ323" s="75"/>
    </row>
    <row r="324" spans="1:52" s="74" customFormat="1" ht="11.25">
      <c r="A324" s="108" t="s">
        <v>466</v>
      </c>
      <c r="B324" s="103" t="s">
        <v>465</v>
      </c>
      <c r="C324" s="107">
        <v>10</v>
      </c>
      <c r="D324" s="106">
        <v>94</v>
      </c>
      <c r="E324" s="104" t="s">
        <v>84</v>
      </c>
      <c r="F324" s="105" t="s">
        <v>464</v>
      </c>
      <c r="G324" s="104" t="s">
        <v>82</v>
      </c>
      <c r="H324" s="103" t="s">
        <v>463</v>
      </c>
      <c r="I324" s="102" t="s">
        <v>462</v>
      </c>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5"/>
      <c r="AL324" s="75"/>
      <c r="AM324" s="75"/>
      <c r="AN324" s="75"/>
      <c r="AO324" s="75"/>
      <c r="AP324" s="75"/>
      <c r="AQ324" s="75"/>
      <c r="AR324" s="75"/>
      <c r="AS324" s="75"/>
      <c r="AT324" s="75"/>
      <c r="AU324" s="75"/>
      <c r="AV324" s="75"/>
      <c r="AW324" s="75"/>
      <c r="AX324" s="75"/>
      <c r="AY324" s="75"/>
      <c r="AZ324" s="75"/>
    </row>
    <row r="325" spans="1:52" s="74" customFormat="1" ht="11.25">
      <c r="A325" s="108" t="s">
        <v>461</v>
      </c>
      <c r="B325" s="103" t="s">
        <v>460</v>
      </c>
      <c r="C325" s="107">
        <v>30</v>
      </c>
      <c r="D325" s="106">
        <v>77.5</v>
      </c>
      <c r="E325" s="104" t="s">
        <v>84</v>
      </c>
      <c r="F325" s="105" t="s">
        <v>89</v>
      </c>
      <c r="G325" s="104" t="s">
        <v>119</v>
      </c>
      <c r="H325" s="103" t="s">
        <v>459</v>
      </c>
      <c r="I325" s="102" t="s">
        <v>458</v>
      </c>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5"/>
      <c r="AL325" s="75"/>
      <c r="AM325" s="75"/>
      <c r="AN325" s="75"/>
      <c r="AO325" s="75"/>
      <c r="AP325" s="75"/>
      <c r="AQ325" s="75"/>
      <c r="AR325" s="75"/>
      <c r="AS325" s="75"/>
      <c r="AT325" s="75"/>
      <c r="AU325" s="75"/>
      <c r="AV325" s="75"/>
      <c r="AW325" s="75"/>
      <c r="AX325" s="75"/>
      <c r="AY325" s="75"/>
      <c r="AZ325" s="75"/>
    </row>
    <row r="326" spans="1:52" s="74" customFormat="1" ht="11.25">
      <c r="A326" s="109" t="s">
        <v>457</v>
      </c>
      <c r="B326" s="101" t="s">
        <v>456</v>
      </c>
      <c r="C326" s="107">
        <v>100</v>
      </c>
      <c r="D326" s="106">
        <v>50</v>
      </c>
      <c r="E326" s="104" t="s">
        <v>84</v>
      </c>
      <c r="F326" s="105" t="s">
        <v>455</v>
      </c>
      <c r="G326" s="104" t="s">
        <v>119</v>
      </c>
      <c r="H326" s="103" t="s">
        <v>454</v>
      </c>
      <c r="I326" s="102" t="s">
        <v>453</v>
      </c>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L326" s="75"/>
      <c r="AM326" s="75"/>
      <c r="AN326" s="75"/>
      <c r="AO326" s="75"/>
      <c r="AP326" s="75"/>
      <c r="AQ326" s="75"/>
      <c r="AR326" s="75"/>
      <c r="AS326" s="75"/>
      <c r="AT326" s="75"/>
      <c r="AU326" s="75"/>
      <c r="AV326" s="75"/>
      <c r="AW326" s="75"/>
      <c r="AX326" s="75"/>
      <c r="AY326" s="75"/>
      <c r="AZ326" s="75"/>
    </row>
    <row r="327" spans="1:52" s="74" customFormat="1" ht="11.25">
      <c r="A327" s="108" t="s">
        <v>452</v>
      </c>
      <c r="B327" s="103" t="s">
        <v>451</v>
      </c>
      <c r="C327" s="107">
        <v>5</v>
      </c>
      <c r="D327" s="106">
        <v>100</v>
      </c>
      <c r="E327" s="104" t="s">
        <v>90</v>
      </c>
      <c r="F327" s="105" t="s">
        <v>450</v>
      </c>
      <c r="G327" s="104" t="s">
        <v>119</v>
      </c>
      <c r="H327" s="103" t="s">
        <v>449</v>
      </c>
      <c r="I327" s="102" t="s">
        <v>448</v>
      </c>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75"/>
      <c r="AS327" s="75"/>
      <c r="AT327" s="75"/>
      <c r="AU327" s="75"/>
      <c r="AV327" s="75"/>
      <c r="AW327" s="75"/>
      <c r="AX327" s="75"/>
      <c r="AY327" s="75"/>
      <c r="AZ327" s="75"/>
    </row>
    <row r="328" spans="1:52" s="74" customFormat="1" ht="11.25">
      <c r="A328" s="99" t="s">
        <v>447</v>
      </c>
      <c r="B328" s="161" t="s">
        <v>446</v>
      </c>
      <c r="C328" s="97">
        <v>30</v>
      </c>
      <c r="D328" s="96">
        <v>66.7</v>
      </c>
      <c r="E328" s="95" t="s">
        <v>84</v>
      </c>
      <c r="F328" s="94" t="s">
        <v>445</v>
      </c>
      <c r="G328" s="93" t="s">
        <v>119</v>
      </c>
      <c r="H328" s="92" t="s">
        <v>444</v>
      </c>
      <c r="I328" s="92" t="s">
        <v>443</v>
      </c>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c r="AY328" s="75"/>
      <c r="AZ328" s="75"/>
    </row>
    <row r="329" spans="1:52" s="74" customFormat="1" ht="11.25">
      <c r="A329" s="100"/>
      <c r="B329" s="160" t="s">
        <v>442</v>
      </c>
      <c r="C329" s="81">
        <v>10</v>
      </c>
      <c r="D329" s="80">
        <v>70</v>
      </c>
      <c r="E329" s="79" t="s">
        <v>84</v>
      </c>
      <c r="F329" s="78" t="s">
        <v>130</v>
      </c>
      <c r="G329" s="77" t="s">
        <v>109</v>
      </c>
      <c r="H329" s="76" t="s">
        <v>441</v>
      </c>
      <c r="I329" s="76" t="s">
        <v>440</v>
      </c>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5"/>
      <c r="AL329" s="75"/>
      <c r="AM329" s="75"/>
      <c r="AN329" s="75"/>
      <c r="AO329" s="75"/>
      <c r="AP329" s="75"/>
      <c r="AQ329" s="75"/>
      <c r="AR329" s="75"/>
      <c r="AS329" s="75"/>
      <c r="AT329" s="75"/>
      <c r="AU329" s="75"/>
      <c r="AV329" s="75"/>
      <c r="AW329" s="75"/>
      <c r="AX329" s="75"/>
      <c r="AY329" s="75"/>
      <c r="AZ329" s="75"/>
    </row>
    <row r="330" spans="1:52" s="74" customFormat="1" ht="22.5">
      <c r="A330" s="108" t="s">
        <v>439</v>
      </c>
      <c r="B330" s="103" t="s">
        <v>438</v>
      </c>
      <c r="C330" s="107">
        <v>50</v>
      </c>
      <c r="D330" s="106">
        <v>53.4</v>
      </c>
      <c r="E330" s="104" t="s">
        <v>84</v>
      </c>
      <c r="F330" s="105" t="s">
        <v>437</v>
      </c>
      <c r="G330" s="104" t="s">
        <v>119</v>
      </c>
      <c r="H330" s="103" t="s">
        <v>436</v>
      </c>
      <c r="I330" s="102" t="s">
        <v>435</v>
      </c>
      <c r="J330" s="159"/>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5"/>
      <c r="AL330" s="75"/>
      <c r="AM330" s="75"/>
      <c r="AN330" s="75"/>
      <c r="AO330" s="75"/>
      <c r="AP330" s="75"/>
      <c r="AQ330" s="75"/>
      <c r="AR330" s="75"/>
      <c r="AS330" s="75"/>
      <c r="AT330" s="75"/>
      <c r="AU330" s="75"/>
      <c r="AV330" s="75"/>
      <c r="AW330" s="75"/>
      <c r="AX330" s="75"/>
      <c r="AY330" s="75"/>
      <c r="AZ330" s="75"/>
    </row>
    <row r="331" spans="1:52" s="74" customFormat="1" ht="11.25">
      <c r="A331" s="108" t="s">
        <v>434</v>
      </c>
      <c r="B331" s="103" t="s">
        <v>433</v>
      </c>
      <c r="C331" s="107">
        <v>60</v>
      </c>
      <c r="D331" s="106">
        <v>33</v>
      </c>
      <c r="E331" s="104" t="s">
        <v>84</v>
      </c>
      <c r="F331" s="105" t="s">
        <v>432</v>
      </c>
      <c r="G331" s="104" t="s">
        <v>165</v>
      </c>
      <c r="H331" s="158" t="s">
        <v>431</v>
      </c>
      <c r="I331" s="103" t="s">
        <v>430</v>
      </c>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5"/>
      <c r="AL331" s="75"/>
      <c r="AM331" s="75"/>
      <c r="AN331" s="75"/>
      <c r="AO331" s="75"/>
      <c r="AP331" s="75"/>
      <c r="AQ331" s="75"/>
      <c r="AR331" s="75"/>
      <c r="AS331" s="75"/>
      <c r="AT331" s="75"/>
      <c r="AU331" s="75"/>
      <c r="AV331" s="75"/>
      <c r="AW331" s="75"/>
      <c r="AX331" s="75"/>
      <c r="AY331" s="75"/>
      <c r="AZ331" s="75"/>
    </row>
    <row r="332" spans="1:52" s="74" customFormat="1" ht="11.25">
      <c r="A332" s="108" t="s">
        <v>429</v>
      </c>
      <c r="B332" s="103" t="s">
        <v>428</v>
      </c>
      <c r="C332" s="107">
        <v>10</v>
      </c>
      <c r="D332" s="106">
        <v>100</v>
      </c>
      <c r="E332" s="104" t="s">
        <v>105</v>
      </c>
      <c r="F332" s="105" t="s">
        <v>427</v>
      </c>
      <c r="G332" s="104" t="s">
        <v>48</v>
      </c>
      <c r="H332" s="103" t="s">
        <v>426</v>
      </c>
      <c r="I332" s="102" t="s">
        <v>425</v>
      </c>
      <c r="J332" s="75"/>
      <c r="K332" s="75"/>
      <c r="L332" s="75"/>
      <c r="M332" s="75"/>
      <c r="N332" s="75"/>
      <c r="O332" s="75"/>
      <c r="P332" s="75"/>
      <c r="Q332" s="75"/>
      <c r="R332" s="75"/>
      <c r="S332" s="75"/>
      <c r="T332" s="75"/>
      <c r="U332" s="75"/>
      <c r="V332" s="75"/>
      <c r="W332" s="75"/>
      <c r="X332" s="75"/>
      <c r="Y332" s="75"/>
      <c r="Z332" s="75"/>
      <c r="AA332" s="75"/>
      <c r="AB332" s="75"/>
      <c r="AC332" s="75"/>
      <c r="AD332" s="75"/>
      <c r="AE332" s="75"/>
      <c r="AF332" s="75"/>
      <c r="AG332" s="75"/>
      <c r="AH332" s="75"/>
      <c r="AI332" s="75"/>
      <c r="AJ332" s="75"/>
      <c r="AK332" s="75"/>
      <c r="AL332" s="75"/>
      <c r="AM332" s="75"/>
      <c r="AN332" s="75"/>
      <c r="AO332" s="75"/>
      <c r="AP332" s="75"/>
      <c r="AQ332" s="75"/>
      <c r="AR332" s="75"/>
      <c r="AS332" s="75"/>
      <c r="AT332" s="75"/>
      <c r="AU332" s="75"/>
      <c r="AV332" s="75"/>
      <c r="AW332" s="75"/>
      <c r="AX332" s="75"/>
      <c r="AY332" s="75"/>
      <c r="AZ332" s="75"/>
    </row>
    <row r="333" spans="1:52" s="74" customFormat="1" ht="11.25">
      <c r="A333" s="108" t="s">
        <v>424</v>
      </c>
      <c r="B333" s="103" t="s">
        <v>423</v>
      </c>
      <c r="C333" s="107">
        <v>10</v>
      </c>
      <c r="D333" s="106">
        <v>60</v>
      </c>
      <c r="E333" s="104" t="s">
        <v>84</v>
      </c>
      <c r="F333" s="105" t="s">
        <v>422</v>
      </c>
      <c r="G333" s="104" t="s">
        <v>119</v>
      </c>
      <c r="H333" s="103" t="s">
        <v>421</v>
      </c>
      <c r="I333" s="102" t="s">
        <v>420</v>
      </c>
      <c r="J333" s="75"/>
      <c r="K333" s="75"/>
      <c r="L333" s="75"/>
      <c r="M333" s="75"/>
      <c r="N333" s="75"/>
      <c r="O333" s="75"/>
      <c r="P333" s="75"/>
      <c r="Q333" s="75"/>
      <c r="R333" s="75"/>
      <c r="S333" s="75"/>
      <c r="T333" s="75"/>
      <c r="U333" s="75"/>
      <c r="V333" s="75"/>
      <c r="W333" s="75"/>
      <c r="X333" s="75"/>
      <c r="Y333" s="75"/>
      <c r="Z333" s="75"/>
      <c r="AA333" s="75"/>
      <c r="AB333" s="75"/>
      <c r="AC333" s="75"/>
      <c r="AD333" s="75"/>
      <c r="AE333" s="75"/>
      <c r="AF333" s="75"/>
      <c r="AG333" s="75"/>
      <c r="AH333" s="75"/>
      <c r="AI333" s="75"/>
      <c r="AJ333" s="75"/>
      <c r="AK333" s="75"/>
      <c r="AL333" s="75"/>
      <c r="AM333" s="75"/>
      <c r="AN333" s="75"/>
      <c r="AO333" s="75"/>
      <c r="AP333" s="75"/>
      <c r="AQ333" s="75"/>
      <c r="AR333" s="75"/>
      <c r="AS333" s="75"/>
      <c r="AT333" s="75"/>
      <c r="AU333" s="75"/>
      <c r="AV333" s="75"/>
      <c r="AW333" s="75"/>
      <c r="AX333" s="75"/>
      <c r="AY333" s="75"/>
      <c r="AZ333" s="75"/>
    </row>
    <row r="334" spans="1:52" s="74" customFormat="1" ht="11.25">
      <c r="A334" s="99" t="s">
        <v>419</v>
      </c>
      <c r="B334" s="116" t="s">
        <v>418</v>
      </c>
      <c r="C334" s="119">
        <v>90</v>
      </c>
      <c r="D334" s="96">
        <v>50</v>
      </c>
      <c r="E334" s="117" t="s">
        <v>84</v>
      </c>
      <c r="F334" s="118" t="s">
        <v>417</v>
      </c>
      <c r="G334" s="117" t="s">
        <v>119</v>
      </c>
      <c r="H334" s="116" t="s">
        <v>416</v>
      </c>
      <c r="I334" s="115" t="s">
        <v>415</v>
      </c>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5"/>
      <c r="AL334" s="75"/>
      <c r="AM334" s="75"/>
      <c r="AN334" s="75"/>
      <c r="AO334" s="75"/>
      <c r="AP334" s="75"/>
      <c r="AQ334" s="75"/>
      <c r="AR334" s="75"/>
      <c r="AS334" s="75"/>
      <c r="AT334" s="75"/>
      <c r="AU334" s="75"/>
      <c r="AV334" s="75"/>
      <c r="AW334" s="75"/>
      <c r="AX334" s="75"/>
      <c r="AY334" s="75"/>
      <c r="AZ334" s="75"/>
    </row>
    <row r="335" spans="1:52" s="74" customFormat="1" ht="11.25">
      <c r="A335" s="83"/>
      <c r="B335" s="111" t="s">
        <v>414</v>
      </c>
      <c r="C335" s="114">
        <v>3</v>
      </c>
      <c r="D335" s="80">
        <v>45</v>
      </c>
      <c r="E335" s="112" t="s">
        <v>227</v>
      </c>
      <c r="F335" s="113" t="s">
        <v>413</v>
      </c>
      <c r="G335" s="112" t="s">
        <v>47</v>
      </c>
      <c r="H335" s="111" t="s">
        <v>412</v>
      </c>
      <c r="I335" s="110" t="s">
        <v>411</v>
      </c>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5"/>
      <c r="AL335" s="75"/>
      <c r="AM335" s="75"/>
      <c r="AN335" s="75"/>
      <c r="AO335" s="75"/>
      <c r="AP335" s="75"/>
      <c r="AQ335" s="75"/>
      <c r="AR335" s="75"/>
      <c r="AS335" s="75"/>
      <c r="AT335" s="75"/>
      <c r="AU335" s="75"/>
      <c r="AV335" s="75"/>
      <c r="AW335" s="75"/>
      <c r="AX335" s="75"/>
      <c r="AY335" s="75"/>
      <c r="AZ335" s="75"/>
    </row>
    <row r="336" spans="1:52" s="74" customFormat="1" ht="11.25">
      <c r="A336" s="139" t="s">
        <v>410</v>
      </c>
      <c r="B336" s="125" t="s">
        <v>409</v>
      </c>
      <c r="C336" s="124">
        <v>10</v>
      </c>
      <c r="D336" s="106">
        <v>49</v>
      </c>
      <c r="E336" s="123" t="s">
        <v>84</v>
      </c>
      <c r="F336" s="122" t="s">
        <v>408</v>
      </c>
      <c r="G336" s="121" t="s">
        <v>109</v>
      </c>
      <c r="H336" s="120" t="s">
        <v>407</v>
      </c>
      <c r="I336" s="120" t="s">
        <v>406</v>
      </c>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5"/>
      <c r="AL336" s="75"/>
      <c r="AM336" s="75"/>
      <c r="AN336" s="75"/>
      <c r="AO336" s="75"/>
      <c r="AP336" s="75"/>
      <c r="AQ336" s="75"/>
      <c r="AR336" s="75"/>
      <c r="AS336" s="75"/>
      <c r="AT336" s="75"/>
      <c r="AU336" s="75"/>
      <c r="AV336" s="75"/>
      <c r="AW336" s="75"/>
      <c r="AX336" s="75"/>
      <c r="AY336" s="75"/>
      <c r="AZ336" s="75"/>
    </row>
    <row r="337" spans="1:52" s="74" customFormat="1" ht="11.25">
      <c r="A337" s="99" t="s">
        <v>405</v>
      </c>
      <c r="B337" s="98" t="s">
        <v>404</v>
      </c>
      <c r="C337" s="97">
        <v>5</v>
      </c>
      <c r="D337" s="96">
        <v>60</v>
      </c>
      <c r="E337" s="95" t="s">
        <v>115</v>
      </c>
      <c r="F337" s="94" t="s">
        <v>403</v>
      </c>
      <c r="G337" s="93" t="s">
        <v>109</v>
      </c>
      <c r="H337" s="92" t="s">
        <v>402</v>
      </c>
      <c r="I337" s="92" t="s">
        <v>401</v>
      </c>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5"/>
      <c r="AL337" s="75"/>
      <c r="AM337" s="75"/>
      <c r="AN337" s="75"/>
      <c r="AO337" s="75"/>
      <c r="AP337" s="75"/>
      <c r="AQ337" s="75"/>
      <c r="AR337" s="75"/>
      <c r="AS337" s="75"/>
      <c r="AT337" s="75"/>
      <c r="AU337" s="75"/>
      <c r="AV337" s="75"/>
      <c r="AW337" s="75"/>
      <c r="AX337" s="75"/>
      <c r="AY337" s="75"/>
      <c r="AZ337" s="75"/>
    </row>
    <row r="338" spans="1:52" s="74" customFormat="1" ht="13.5" customHeight="1">
      <c r="A338" s="101"/>
      <c r="B338" s="90" t="s">
        <v>400</v>
      </c>
      <c r="C338" s="89">
        <v>20</v>
      </c>
      <c r="D338" s="88">
        <v>100</v>
      </c>
      <c r="E338" s="87" t="s">
        <v>84</v>
      </c>
      <c r="F338" s="86" t="s">
        <v>399</v>
      </c>
      <c r="G338" s="85" t="s">
        <v>119</v>
      </c>
      <c r="H338" s="84" t="s">
        <v>398</v>
      </c>
      <c r="I338" s="84" t="s">
        <v>397</v>
      </c>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5"/>
      <c r="AL338" s="75"/>
      <c r="AM338" s="75"/>
      <c r="AN338" s="75"/>
      <c r="AO338" s="75"/>
      <c r="AP338" s="75"/>
      <c r="AQ338" s="75"/>
      <c r="AR338" s="75"/>
      <c r="AS338" s="75"/>
      <c r="AT338" s="75"/>
      <c r="AU338" s="75"/>
      <c r="AV338" s="75"/>
      <c r="AW338" s="75"/>
      <c r="AX338" s="75"/>
      <c r="AY338" s="75"/>
      <c r="AZ338" s="75"/>
    </row>
    <row r="339" spans="1:52" s="74" customFormat="1" ht="11.25">
      <c r="A339" s="100"/>
      <c r="B339" s="147" t="s">
        <v>396</v>
      </c>
      <c r="C339" s="146">
        <v>10</v>
      </c>
      <c r="D339" s="145">
        <v>3</v>
      </c>
      <c r="E339" s="144" t="s">
        <v>84</v>
      </c>
      <c r="F339" s="143" t="s">
        <v>395</v>
      </c>
      <c r="G339" s="142" t="s">
        <v>94</v>
      </c>
      <c r="H339" s="141" t="s">
        <v>394</v>
      </c>
      <c r="I339" s="141" t="s">
        <v>393</v>
      </c>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5"/>
      <c r="AL339" s="75"/>
      <c r="AM339" s="75"/>
      <c r="AN339" s="75"/>
      <c r="AO339" s="75"/>
      <c r="AP339" s="75"/>
      <c r="AQ339" s="75"/>
      <c r="AR339" s="75"/>
      <c r="AS339" s="75"/>
      <c r="AT339" s="75"/>
      <c r="AU339" s="75"/>
      <c r="AV339" s="75"/>
      <c r="AW339" s="75"/>
      <c r="AX339" s="75"/>
      <c r="AY339" s="75"/>
      <c r="AZ339" s="75"/>
    </row>
    <row r="340" spans="1:52" s="74" customFormat="1" ht="11.25">
      <c r="A340" s="99" t="s">
        <v>392</v>
      </c>
      <c r="B340" s="98" t="s">
        <v>391</v>
      </c>
      <c r="C340" s="97">
        <v>3</v>
      </c>
      <c r="D340" s="96">
        <v>86.7</v>
      </c>
      <c r="E340" s="95" t="s">
        <v>115</v>
      </c>
      <c r="F340" s="94" t="s">
        <v>390</v>
      </c>
      <c r="G340" s="93" t="s">
        <v>109</v>
      </c>
      <c r="H340" s="92" t="s">
        <v>389</v>
      </c>
      <c r="I340" s="92" t="s">
        <v>388</v>
      </c>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5"/>
      <c r="AL340" s="75"/>
      <c r="AM340" s="75"/>
      <c r="AN340" s="75"/>
      <c r="AO340" s="75"/>
      <c r="AP340" s="75"/>
      <c r="AQ340" s="75"/>
      <c r="AR340" s="75"/>
      <c r="AS340" s="75"/>
      <c r="AT340" s="75"/>
      <c r="AU340" s="75"/>
      <c r="AV340" s="75"/>
      <c r="AW340" s="75"/>
      <c r="AX340" s="75"/>
      <c r="AY340" s="75"/>
      <c r="AZ340" s="75"/>
    </row>
    <row r="341" spans="1:52" s="74" customFormat="1" ht="22.5">
      <c r="A341" s="100"/>
      <c r="B341" s="82" t="s">
        <v>387</v>
      </c>
      <c r="C341" s="81">
        <v>3</v>
      </c>
      <c r="D341" s="80">
        <v>81.7</v>
      </c>
      <c r="E341" s="79" t="s">
        <v>115</v>
      </c>
      <c r="F341" s="78" t="s">
        <v>386</v>
      </c>
      <c r="G341" s="77" t="s">
        <v>385</v>
      </c>
      <c r="H341" s="76" t="s">
        <v>384</v>
      </c>
      <c r="I341" s="76" t="s">
        <v>383</v>
      </c>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5"/>
      <c r="AL341" s="75"/>
      <c r="AM341" s="75"/>
      <c r="AN341" s="75"/>
      <c r="AO341" s="75"/>
      <c r="AP341" s="75"/>
      <c r="AQ341" s="75"/>
      <c r="AR341" s="75"/>
      <c r="AS341" s="75"/>
      <c r="AT341" s="75"/>
      <c r="AU341" s="75"/>
      <c r="AV341" s="75"/>
      <c r="AW341" s="75"/>
      <c r="AX341" s="75"/>
      <c r="AY341" s="75"/>
      <c r="AZ341" s="75"/>
    </row>
    <row r="342" spans="1:52" s="74" customFormat="1" ht="33" customHeight="1">
      <c r="A342" s="108" t="s">
        <v>382</v>
      </c>
      <c r="B342" s="103" t="s">
        <v>381</v>
      </c>
      <c r="C342" s="107">
        <v>3</v>
      </c>
      <c r="D342" s="106">
        <v>100</v>
      </c>
      <c r="E342" s="104" t="s">
        <v>90</v>
      </c>
      <c r="F342" s="105" t="s">
        <v>380</v>
      </c>
      <c r="G342" s="104" t="s">
        <v>119</v>
      </c>
      <c r="H342" s="103" t="s">
        <v>379</v>
      </c>
      <c r="I342" s="102" t="s">
        <v>378</v>
      </c>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5"/>
      <c r="AL342" s="75"/>
      <c r="AM342" s="75"/>
      <c r="AN342" s="75"/>
      <c r="AO342" s="75"/>
      <c r="AP342" s="75"/>
      <c r="AQ342" s="75"/>
      <c r="AR342" s="75"/>
      <c r="AS342" s="75"/>
      <c r="AT342" s="75"/>
      <c r="AU342" s="75"/>
      <c r="AV342" s="75"/>
      <c r="AW342" s="75"/>
      <c r="AX342" s="75"/>
      <c r="AY342" s="75"/>
      <c r="AZ342" s="75"/>
    </row>
    <row r="343" spans="1:52" s="74" customFormat="1" ht="11.25">
      <c r="A343" s="157" t="s">
        <v>377</v>
      </c>
      <c r="B343" s="98" t="s">
        <v>376</v>
      </c>
      <c r="C343" s="97">
        <v>3</v>
      </c>
      <c r="D343" s="96">
        <v>50</v>
      </c>
      <c r="E343" s="95" t="s">
        <v>115</v>
      </c>
      <c r="F343" s="94" t="s">
        <v>375</v>
      </c>
      <c r="G343" s="93" t="s">
        <v>119</v>
      </c>
      <c r="H343" s="92" t="s">
        <v>374</v>
      </c>
      <c r="I343" s="92" t="s">
        <v>373</v>
      </c>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c r="AN343" s="75"/>
      <c r="AO343" s="75"/>
      <c r="AP343" s="75"/>
      <c r="AQ343" s="75"/>
      <c r="AR343" s="75"/>
      <c r="AS343" s="75"/>
      <c r="AT343" s="75"/>
      <c r="AU343" s="75"/>
      <c r="AV343" s="75"/>
      <c r="AW343" s="75"/>
      <c r="AX343" s="75"/>
      <c r="AY343" s="75"/>
      <c r="AZ343" s="75"/>
    </row>
    <row r="344" spans="1:52" s="74" customFormat="1" ht="11.25">
      <c r="A344" s="156"/>
      <c r="B344" s="82" t="s">
        <v>372</v>
      </c>
      <c r="C344" s="81">
        <v>10</v>
      </c>
      <c r="D344" s="80">
        <v>50.5</v>
      </c>
      <c r="E344" s="79" t="s">
        <v>84</v>
      </c>
      <c r="F344" s="78" t="s">
        <v>371</v>
      </c>
      <c r="G344" s="77" t="s">
        <v>119</v>
      </c>
      <c r="H344" s="76" t="s">
        <v>370</v>
      </c>
      <c r="I344" s="76" t="s">
        <v>369</v>
      </c>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5"/>
      <c r="AL344" s="75"/>
      <c r="AM344" s="75"/>
      <c r="AN344" s="75"/>
      <c r="AO344" s="75"/>
      <c r="AP344" s="75"/>
      <c r="AQ344" s="75"/>
      <c r="AR344" s="75"/>
      <c r="AS344" s="75"/>
      <c r="AT344" s="75"/>
      <c r="AU344" s="75"/>
      <c r="AV344" s="75"/>
      <c r="AW344" s="75"/>
      <c r="AX344" s="75"/>
      <c r="AY344" s="75"/>
      <c r="AZ344" s="75"/>
    </row>
    <row r="345" spans="1:52" s="74" customFormat="1" ht="11.25">
      <c r="A345" s="109" t="s">
        <v>368</v>
      </c>
      <c r="B345" s="125" t="s">
        <v>367</v>
      </c>
      <c r="C345" s="124">
        <v>20</v>
      </c>
      <c r="D345" s="106">
        <v>100</v>
      </c>
      <c r="E345" s="123" t="s">
        <v>105</v>
      </c>
      <c r="F345" s="122" t="s">
        <v>366</v>
      </c>
      <c r="G345" s="121" t="s">
        <v>48</v>
      </c>
      <c r="H345" s="120" t="s">
        <v>365</v>
      </c>
      <c r="I345" s="120" t="s">
        <v>364</v>
      </c>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5"/>
      <c r="AL345" s="75"/>
      <c r="AM345" s="75"/>
      <c r="AN345" s="75"/>
      <c r="AO345" s="75"/>
      <c r="AP345" s="75"/>
      <c r="AQ345" s="75"/>
      <c r="AR345" s="75"/>
      <c r="AS345" s="75"/>
      <c r="AT345" s="75"/>
      <c r="AU345" s="75"/>
      <c r="AV345" s="75"/>
      <c r="AW345" s="75"/>
      <c r="AX345" s="75"/>
      <c r="AY345" s="75"/>
      <c r="AZ345" s="75"/>
    </row>
    <row r="346" spans="1:52" s="74" customFormat="1" ht="11.25">
      <c r="A346" s="99" t="s">
        <v>363</v>
      </c>
      <c r="B346" s="98" t="s">
        <v>362</v>
      </c>
      <c r="C346" s="97">
        <v>10</v>
      </c>
      <c r="D346" s="96">
        <v>49</v>
      </c>
      <c r="E346" s="95" t="s">
        <v>84</v>
      </c>
      <c r="F346" s="94" t="s">
        <v>361</v>
      </c>
      <c r="G346" s="93" t="s">
        <v>94</v>
      </c>
      <c r="H346" s="92" t="s">
        <v>360</v>
      </c>
      <c r="I346" s="92" t="s">
        <v>356</v>
      </c>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5"/>
      <c r="AL346" s="75"/>
      <c r="AM346" s="75"/>
      <c r="AN346" s="75"/>
      <c r="AO346" s="75"/>
      <c r="AP346" s="75"/>
      <c r="AQ346" s="75"/>
      <c r="AR346" s="75"/>
      <c r="AS346" s="75"/>
      <c r="AT346" s="75"/>
      <c r="AU346" s="75"/>
      <c r="AV346" s="75"/>
      <c r="AW346" s="75"/>
      <c r="AX346" s="75"/>
      <c r="AY346" s="75"/>
      <c r="AZ346" s="75"/>
    </row>
    <row r="347" spans="1:52" s="74" customFormat="1" ht="11.25">
      <c r="A347" s="101"/>
      <c r="B347" s="90" t="s">
        <v>359</v>
      </c>
      <c r="C347" s="89">
        <v>183</v>
      </c>
      <c r="D347" s="88">
        <v>27.3</v>
      </c>
      <c r="E347" s="87" t="s">
        <v>84</v>
      </c>
      <c r="F347" s="86" t="s">
        <v>358</v>
      </c>
      <c r="G347" s="85" t="s">
        <v>109</v>
      </c>
      <c r="H347" s="84" t="s">
        <v>357</v>
      </c>
      <c r="I347" s="84" t="s">
        <v>356</v>
      </c>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5"/>
      <c r="AL347" s="75"/>
      <c r="AM347" s="75"/>
      <c r="AN347" s="75"/>
      <c r="AO347" s="75"/>
      <c r="AP347" s="75"/>
      <c r="AQ347" s="75"/>
      <c r="AR347" s="75"/>
      <c r="AS347" s="75"/>
      <c r="AT347" s="75"/>
      <c r="AU347" s="75"/>
      <c r="AV347" s="75"/>
      <c r="AW347" s="75"/>
      <c r="AX347" s="75"/>
      <c r="AY347" s="75"/>
      <c r="AZ347" s="75"/>
    </row>
    <row r="348" spans="1:52" s="74" customFormat="1" ht="11.25">
      <c r="A348" s="100"/>
      <c r="B348" s="82" t="s">
        <v>355</v>
      </c>
      <c r="C348" s="81">
        <v>186</v>
      </c>
      <c r="D348" s="80">
        <v>26.9</v>
      </c>
      <c r="E348" s="79" t="s">
        <v>84</v>
      </c>
      <c r="F348" s="78" t="s">
        <v>354</v>
      </c>
      <c r="G348" s="77" t="s">
        <v>165</v>
      </c>
      <c r="H348" s="76" t="s">
        <v>353</v>
      </c>
      <c r="I348" s="76" t="s">
        <v>352</v>
      </c>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5"/>
      <c r="AL348" s="75"/>
      <c r="AM348" s="75"/>
      <c r="AN348" s="75"/>
      <c r="AO348" s="75"/>
      <c r="AP348" s="75"/>
      <c r="AQ348" s="75"/>
      <c r="AR348" s="75"/>
      <c r="AS348" s="75"/>
      <c r="AT348" s="75"/>
      <c r="AU348" s="75"/>
      <c r="AV348" s="75"/>
      <c r="AW348" s="75"/>
      <c r="AX348" s="75"/>
      <c r="AY348" s="75"/>
      <c r="AZ348" s="75"/>
    </row>
    <row r="349" spans="1:52" s="74" customFormat="1" ht="11.25">
      <c r="A349" s="108" t="s">
        <v>351</v>
      </c>
      <c r="B349" s="103" t="s">
        <v>350</v>
      </c>
      <c r="C349" s="107">
        <v>50</v>
      </c>
      <c r="D349" s="106">
        <v>70</v>
      </c>
      <c r="E349" s="104" t="s">
        <v>84</v>
      </c>
      <c r="F349" s="105" t="s">
        <v>349</v>
      </c>
      <c r="G349" s="104" t="s">
        <v>94</v>
      </c>
      <c r="H349" s="103" t="s">
        <v>348</v>
      </c>
      <c r="I349" s="102" t="s">
        <v>347</v>
      </c>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5"/>
      <c r="AL349" s="75"/>
      <c r="AM349" s="75"/>
      <c r="AN349" s="75"/>
      <c r="AO349" s="75"/>
      <c r="AP349" s="75"/>
      <c r="AQ349" s="75"/>
      <c r="AR349" s="75"/>
      <c r="AS349" s="75"/>
      <c r="AT349" s="75"/>
      <c r="AU349" s="75"/>
      <c r="AV349" s="75"/>
      <c r="AW349" s="75"/>
      <c r="AX349" s="75"/>
      <c r="AY349" s="75"/>
      <c r="AZ349" s="75"/>
    </row>
    <row r="350" spans="1:52" s="74" customFormat="1" ht="11.25">
      <c r="A350" s="155" t="s">
        <v>346</v>
      </c>
      <c r="B350" s="125" t="s">
        <v>345</v>
      </c>
      <c r="C350" s="124">
        <v>3</v>
      </c>
      <c r="D350" s="106">
        <v>100</v>
      </c>
      <c r="E350" s="123" t="s">
        <v>90</v>
      </c>
      <c r="F350" s="122" t="s">
        <v>344</v>
      </c>
      <c r="G350" s="121" t="s">
        <v>109</v>
      </c>
      <c r="H350" s="120" t="s">
        <v>343</v>
      </c>
      <c r="I350" s="120" t="s">
        <v>342</v>
      </c>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5"/>
      <c r="AL350" s="75"/>
      <c r="AM350" s="75"/>
      <c r="AN350" s="75"/>
      <c r="AO350" s="75"/>
      <c r="AP350" s="75"/>
      <c r="AQ350" s="75"/>
      <c r="AR350" s="75"/>
      <c r="AS350" s="75"/>
      <c r="AT350" s="75"/>
      <c r="AU350" s="75"/>
      <c r="AV350" s="75"/>
      <c r="AW350" s="75"/>
      <c r="AX350" s="75"/>
      <c r="AY350" s="75"/>
      <c r="AZ350" s="75"/>
    </row>
    <row r="351" spans="1:52" s="74" customFormat="1" ht="11.25">
      <c r="A351" s="99" t="s">
        <v>341</v>
      </c>
      <c r="B351" s="98" t="s">
        <v>340</v>
      </c>
      <c r="C351" s="97">
        <v>30</v>
      </c>
      <c r="D351" s="96">
        <v>100</v>
      </c>
      <c r="E351" s="95" t="s">
        <v>84</v>
      </c>
      <c r="F351" s="94" t="s">
        <v>339</v>
      </c>
      <c r="G351" s="93" t="s">
        <v>119</v>
      </c>
      <c r="H351" s="92" t="s">
        <v>338</v>
      </c>
      <c r="I351" s="92" t="s">
        <v>337</v>
      </c>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5"/>
      <c r="AL351" s="75"/>
      <c r="AM351" s="75"/>
      <c r="AN351" s="75"/>
      <c r="AO351" s="75"/>
      <c r="AP351" s="75"/>
      <c r="AQ351" s="75"/>
      <c r="AR351" s="75"/>
      <c r="AS351" s="75"/>
      <c r="AT351" s="75"/>
      <c r="AU351" s="75"/>
      <c r="AV351" s="75"/>
      <c r="AW351" s="75"/>
      <c r="AX351" s="75"/>
      <c r="AY351" s="75"/>
      <c r="AZ351" s="75"/>
    </row>
    <row r="352" spans="1:52" s="74" customFormat="1" ht="11.25">
      <c r="A352" s="100"/>
      <c r="B352" s="82" t="s">
        <v>336</v>
      </c>
      <c r="C352" s="81">
        <v>10</v>
      </c>
      <c r="D352" s="80">
        <v>50</v>
      </c>
      <c r="E352" s="79" t="s">
        <v>84</v>
      </c>
      <c r="F352" s="78" t="s">
        <v>335</v>
      </c>
      <c r="G352" s="77" t="s">
        <v>109</v>
      </c>
      <c r="H352" s="76" t="s">
        <v>334</v>
      </c>
      <c r="I352" s="76" t="s">
        <v>333</v>
      </c>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5"/>
      <c r="AL352" s="75"/>
      <c r="AM352" s="75"/>
      <c r="AN352" s="75"/>
      <c r="AO352" s="75"/>
      <c r="AP352" s="75"/>
      <c r="AQ352" s="75"/>
      <c r="AR352" s="75"/>
      <c r="AS352" s="75"/>
      <c r="AT352" s="75"/>
      <c r="AU352" s="75"/>
      <c r="AV352" s="75"/>
      <c r="AW352" s="75"/>
      <c r="AX352" s="75"/>
      <c r="AY352" s="75"/>
      <c r="AZ352" s="75"/>
    </row>
    <row r="353" spans="1:52" s="74" customFormat="1" ht="11.25">
      <c r="A353" s="99" t="s">
        <v>332</v>
      </c>
      <c r="B353" s="98" t="s">
        <v>331</v>
      </c>
      <c r="C353" s="97">
        <v>45</v>
      </c>
      <c r="D353" s="96">
        <v>66.7</v>
      </c>
      <c r="E353" s="95" t="s">
        <v>90</v>
      </c>
      <c r="F353" s="94" t="s">
        <v>330</v>
      </c>
      <c r="G353" s="93" t="s">
        <v>88</v>
      </c>
      <c r="H353" s="92" t="s">
        <v>329</v>
      </c>
      <c r="I353" s="92" t="s">
        <v>328</v>
      </c>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5"/>
      <c r="AL353" s="75"/>
      <c r="AM353" s="75"/>
      <c r="AN353" s="75"/>
      <c r="AO353" s="75"/>
      <c r="AP353" s="75"/>
      <c r="AQ353" s="75"/>
      <c r="AR353" s="75"/>
      <c r="AS353" s="75"/>
      <c r="AT353" s="75"/>
      <c r="AU353" s="75"/>
      <c r="AV353" s="75"/>
      <c r="AW353" s="75"/>
      <c r="AX353" s="75"/>
      <c r="AY353" s="75"/>
      <c r="AZ353" s="75"/>
    </row>
    <row r="354" spans="1:52" s="74" customFormat="1" ht="11.25">
      <c r="A354" s="149"/>
      <c r="B354" s="82" t="s">
        <v>327</v>
      </c>
      <c r="C354" s="81">
        <v>31</v>
      </c>
      <c r="D354" s="80">
        <v>4.9000000000000004</v>
      </c>
      <c r="E354" s="79" t="s">
        <v>84</v>
      </c>
      <c r="F354" s="78" t="s">
        <v>326</v>
      </c>
      <c r="G354" s="77" t="s">
        <v>165</v>
      </c>
      <c r="H354" s="76" t="s">
        <v>325</v>
      </c>
      <c r="I354" s="76" t="s">
        <v>324</v>
      </c>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5"/>
      <c r="AL354" s="75"/>
      <c r="AM354" s="75"/>
      <c r="AN354" s="75"/>
      <c r="AO354" s="75"/>
      <c r="AP354" s="75"/>
      <c r="AQ354" s="75"/>
      <c r="AR354" s="75"/>
      <c r="AS354" s="75"/>
      <c r="AT354" s="75"/>
      <c r="AU354" s="75"/>
      <c r="AV354" s="75"/>
      <c r="AW354" s="75"/>
      <c r="AX354" s="75"/>
      <c r="AY354" s="75"/>
      <c r="AZ354" s="75"/>
    </row>
    <row r="355" spans="1:52" s="74" customFormat="1" ht="11.25" customHeight="1">
      <c r="A355" s="154" t="s">
        <v>323</v>
      </c>
      <c r="B355" s="98" t="s">
        <v>322</v>
      </c>
      <c r="C355" s="97">
        <v>25</v>
      </c>
      <c r="D355" s="96">
        <v>100</v>
      </c>
      <c r="E355" s="95" t="s">
        <v>45</v>
      </c>
      <c r="F355" s="94" t="s">
        <v>321</v>
      </c>
      <c r="G355" s="93" t="s">
        <v>225</v>
      </c>
      <c r="H355" s="92" t="s">
        <v>320</v>
      </c>
      <c r="I355" s="92" t="s">
        <v>319</v>
      </c>
      <c r="J355" s="152"/>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5"/>
      <c r="AL355" s="75"/>
      <c r="AM355" s="75"/>
      <c r="AN355" s="75"/>
      <c r="AO355" s="75"/>
      <c r="AP355" s="75"/>
      <c r="AQ355" s="75"/>
      <c r="AR355" s="75"/>
      <c r="AS355" s="75"/>
      <c r="AT355" s="75"/>
      <c r="AU355" s="75"/>
      <c r="AV355" s="75"/>
      <c r="AW355" s="75"/>
      <c r="AX355" s="75"/>
      <c r="AY355" s="75"/>
      <c r="AZ355" s="75"/>
    </row>
    <row r="356" spans="1:52" s="74" customFormat="1" ht="11.25" customHeight="1">
      <c r="A356" s="153"/>
      <c r="B356" s="82" t="s">
        <v>318</v>
      </c>
      <c r="C356" s="81">
        <v>51.5</v>
      </c>
      <c r="D356" s="80">
        <v>97.1</v>
      </c>
      <c r="E356" s="79" t="s">
        <v>45</v>
      </c>
      <c r="F356" s="78" t="s">
        <v>317</v>
      </c>
      <c r="G356" s="77" t="s">
        <v>48</v>
      </c>
      <c r="H356" s="76" t="s">
        <v>316</v>
      </c>
      <c r="I356" s="76" t="s">
        <v>315</v>
      </c>
      <c r="J356" s="152"/>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5"/>
      <c r="AL356" s="75"/>
      <c r="AM356" s="75"/>
      <c r="AN356" s="75"/>
      <c r="AO356" s="75"/>
      <c r="AP356" s="75"/>
      <c r="AQ356" s="75"/>
      <c r="AR356" s="75"/>
      <c r="AS356" s="75"/>
      <c r="AT356" s="75"/>
      <c r="AU356" s="75"/>
      <c r="AV356" s="75"/>
      <c r="AW356" s="75"/>
      <c r="AX356" s="75"/>
      <c r="AY356" s="75"/>
      <c r="AZ356" s="75"/>
    </row>
    <row r="357" spans="1:52" s="74" customFormat="1" ht="11.25">
      <c r="A357" s="151" t="s">
        <v>314</v>
      </c>
      <c r="B357" s="125" t="s">
        <v>313</v>
      </c>
      <c r="C357" s="124">
        <v>20</v>
      </c>
      <c r="D357" s="106">
        <v>50</v>
      </c>
      <c r="E357" s="123" t="s">
        <v>84</v>
      </c>
      <c r="F357" s="122" t="s">
        <v>312</v>
      </c>
      <c r="G357" s="121" t="s">
        <v>119</v>
      </c>
      <c r="H357" s="120" t="s">
        <v>311</v>
      </c>
      <c r="I357" s="120" t="s">
        <v>310</v>
      </c>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5"/>
      <c r="AL357" s="75"/>
      <c r="AM357" s="75"/>
      <c r="AN357" s="75"/>
      <c r="AO357" s="75"/>
      <c r="AP357" s="75"/>
      <c r="AQ357" s="75"/>
      <c r="AR357" s="75"/>
      <c r="AS357" s="75"/>
      <c r="AT357" s="75"/>
      <c r="AU357" s="75"/>
      <c r="AV357" s="75"/>
      <c r="AW357" s="75"/>
      <c r="AX357" s="75"/>
      <c r="AY357" s="75"/>
      <c r="AZ357" s="75"/>
    </row>
    <row r="358" spans="1:52" s="74" customFormat="1" ht="11.25">
      <c r="A358" s="150" t="s">
        <v>309</v>
      </c>
      <c r="B358" s="90" t="s">
        <v>308</v>
      </c>
      <c r="C358" s="89">
        <v>30</v>
      </c>
      <c r="D358" s="88">
        <v>68.2</v>
      </c>
      <c r="E358" s="87" t="s">
        <v>84</v>
      </c>
      <c r="F358" s="86" t="s">
        <v>307</v>
      </c>
      <c r="G358" s="85" t="s">
        <v>119</v>
      </c>
      <c r="H358" s="84" t="s">
        <v>306</v>
      </c>
      <c r="I358" s="84" t="s">
        <v>305</v>
      </c>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row>
    <row r="359" spans="1:52" s="74" customFormat="1" ht="11.25">
      <c r="A359" s="149"/>
      <c r="B359" s="82" t="s">
        <v>304</v>
      </c>
      <c r="C359" s="81">
        <v>80</v>
      </c>
      <c r="D359" s="80">
        <v>100</v>
      </c>
      <c r="E359" s="79" t="s">
        <v>84</v>
      </c>
      <c r="F359" s="78" t="s">
        <v>303</v>
      </c>
      <c r="G359" s="112" t="s">
        <v>119</v>
      </c>
      <c r="H359" s="76" t="s">
        <v>302</v>
      </c>
      <c r="I359" s="76" t="s">
        <v>301</v>
      </c>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row>
    <row r="360" spans="1:52" s="74" customFormat="1" ht="11.25">
      <c r="A360" s="99" t="s">
        <v>293</v>
      </c>
      <c r="B360" s="98" t="s">
        <v>300</v>
      </c>
      <c r="C360" s="97">
        <v>20</v>
      </c>
      <c r="D360" s="96">
        <v>100</v>
      </c>
      <c r="E360" s="95" t="s">
        <v>84</v>
      </c>
      <c r="F360" s="94" t="s">
        <v>299</v>
      </c>
      <c r="G360" s="93" t="s">
        <v>94</v>
      </c>
      <c r="H360" s="148" t="s">
        <v>298</v>
      </c>
      <c r="I360" s="98" t="s">
        <v>294</v>
      </c>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row>
    <row r="361" spans="1:52" s="74" customFormat="1" ht="22.5">
      <c r="A361" s="100"/>
      <c r="B361" s="82" t="s">
        <v>297</v>
      </c>
      <c r="C361" s="81">
        <v>12</v>
      </c>
      <c r="D361" s="80">
        <v>83.3</v>
      </c>
      <c r="E361" s="79" t="s">
        <v>84</v>
      </c>
      <c r="F361" s="78" t="s">
        <v>296</v>
      </c>
      <c r="G361" s="77" t="s">
        <v>109</v>
      </c>
      <c r="H361" s="76" t="s">
        <v>295</v>
      </c>
      <c r="I361" s="82" t="s">
        <v>294</v>
      </c>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c r="AY361" s="75"/>
      <c r="AZ361" s="75"/>
    </row>
    <row r="362" spans="1:52" s="74" customFormat="1" ht="11.25">
      <c r="A362" s="109" t="s">
        <v>293</v>
      </c>
      <c r="B362" s="147" t="s">
        <v>292</v>
      </c>
      <c r="C362" s="146">
        <v>5</v>
      </c>
      <c r="D362" s="145">
        <v>40</v>
      </c>
      <c r="E362" s="144" t="s">
        <v>115</v>
      </c>
      <c r="F362" s="143" t="s">
        <v>291</v>
      </c>
      <c r="G362" s="142" t="s">
        <v>109</v>
      </c>
      <c r="H362" s="141" t="s">
        <v>290</v>
      </c>
      <c r="I362" s="141" t="s">
        <v>289</v>
      </c>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c r="AY362" s="75"/>
      <c r="AZ362" s="75"/>
    </row>
    <row r="363" spans="1:52" s="74" customFormat="1" ht="11.25">
      <c r="A363" s="108" t="s">
        <v>288</v>
      </c>
      <c r="B363" s="103" t="s">
        <v>287</v>
      </c>
      <c r="C363" s="107">
        <v>80</v>
      </c>
      <c r="D363" s="106">
        <v>40</v>
      </c>
      <c r="E363" s="104" t="s">
        <v>84</v>
      </c>
      <c r="F363" s="105" t="s">
        <v>286</v>
      </c>
      <c r="G363" s="104" t="s">
        <v>109</v>
      </c>
      <c r="H363" s="103" t="s">
        <v>285</v>
      </c>
      <c r="I363" s="102" t="s">
        <v>284</v>
      </c>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row>
    <row r="364" spans="1:52" s="74" customFormat="1" ht="11.25">
      <c r="A364" s="99" t="s">
        <v>283</v>
      </c>
      <c r="B364" s="98" t="s">
        <v>282</v>
      </c>
      <c r="C364" s="97">
        <v>52.6</v>
      </c>
      <c r="D364" s="96">
        <v>51.2</v>
      </c>
      <c r="E364" s="95" t="s">
        <v>84</v>
      </c>
      <c r="F364" s="94" t="s">
        <v>281</v>
      </c>
      <c r="G364" s="93" t="s">
        <v>109</v>
      </c>
      <c r="H364" s="92" t="s">
        <v>280</v>
      </c>
      <c r="I364" s="92" t="s">
        <v>279</v>
      </c>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75"/>
      <c r="AN364" s="75"/>
      <c r="AO364" s="75"/>
      <c r="AP364" s="75"/>
      <c r="AQ364" s="75"/>
      <c r="AR364" s="75"/>
      <c r="AS364" s="75"/>
      <c r="AT364" s="75"/>
      <c r="AU364" s="75"/>
      <c r="AV364" s="75"/>
      <c r="AW364" s="75"/>
      <c r="AX364" s="75"/>
      <c r="AY364" s="75"/>
      <c r="AZ364" s="75"/>
    </row>
    <row r="365" spans="1:52" s="74" customFormat="1" ht="11.25">
      <c r="A365" s="140"/>
      <c r="B365" s="82" t="s">
        <v>278</v>
      </c>
      <c r="C365" s="81">
        <v>20</v>
      </c>
      <c r="D365" s="80">
        <v>100</v>
      </c>
      <c r="E365" s="79" t="s">
        <v>84</v>
      </c>
      <c r="F365" s="78" t="s">
        <v>277</v>
      </c>
      <c r="G365" s="77" t="s">
        <v>119</v>
      </c>
      <c r="H365" s="76" t="s">
        <v>276</v>
      </c>
      <c r="I365" s="76" t="s">
        <v>275</v>
      </c>
      <c r="J365" s="75"/>
      <c r="K365" s="75"/>
      <c r="L365" s="75"/>
      <c r="M365" s="75"/>
      <c r="N365" s="75"/>
      <c r="O365" s="75"/>
      <c r="P365" s="75"/>
      <c r="Q365" s="75"/>
      <c r="R365" s="75"/>
      <c r="S365" s="75"/>
      <c r="T365" s="75"/>
      <c r="U365" s="75"/>
      <c r="V365" s="75"/>
      <c r="W365" s="75"/>
      <c r="X365" s="75"/>
      <c r="Y365" s="75"/>
      <c r="Z365" s="75"/>
      <c r="AA365" s="75"/>
      <c r="AB365" s="75"/>
      <c r="AC365" s="75"/>
      <c r="AD365" s="75"/>
      <c r="AE365" s="75"/>
      <c r="AF365" s="75"/>
      <c r="AG365" s="75"/>
      <c r="AH365" s="75"/>
      <c r="AI365" s="75"/>
      <c r="AJ365" s="75"/>
      <c r="AK365" s="75"/>
      <c r="AL365" s="75"/>
      <c r="AM365" s="75"/>
      <c r="AN365" s="75"/>
      <c r="AO365" s="75"/>
      <c r="AP365" s="75"/>
      <c r="AQ365" s="75"/>
      <c r="AR365" s="75"/>
      <c r="AS365" s="75"/>
      <c r="AT365" s="75"/>
      <c r="AU365" s="75"/>
      <c r="AV365" s="75"/>
      <c r="AW365" s="75"/>
      <c r="AX365" s="75"/>
      <c r="AY365" s="75"/>
      <c r="AZ365" s="75"/>
    </row>
    <row r="366" spans="1:52" s="74" customFormat="1" ht="11.25">
      <c r="A366" s="99" t="s">
        <v>274</v>
      </c>
      <c r="B366" s="98" t="s">
        <v>273</v>
      </c>
      <c r="C366" s="97">
        <v>50</v>
      </c>
      <c r="D366" s="96">
        <v>60</v>
      </c>
      <c r="E366" s="95" t="s">
        <v>84</v>
      </c>
      <c r="F366" s="94" t="s">
        <v>272</v>
      </c>
      <c r="G366" s="93" t="s">
        <v>119</v>
      </c>
      <c r="H366" s="92" t="s">
        <v>271</v>
      </c>
      <c r="I366" s="92" t="s">
        <v>270</v>
      </c>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5"/>
      <c r="AG366" s="75"/>
      <c r="AH366" s="75"/>
      <c r="AI366" s="75"/>
      <c r="AJ366" s="75"/>
      <c r="AK366" s="75"/>
      <c r="AL366" s="75"/>
      <c r="AM366" s="75"/>
      <c r="AN366" s="75"/>
      <c r="AO366" s="75"/>
      <c r="AP366" s="75"/>
      <c r="AQ366" s="75"/>
      <c r="AR366" s="75"/>
      <c r="AS366" s="75"/>
      <c r="AT366" s="75"/>
      <c r="AU366" s="75"/>
      <c r="AV366" s="75"/>
      <c r="AW366" s="75"/>
      <c r="AX366" s="75"/>
      <c r="AY366" s="75"/>
      <c r="AZ366" s="75"/>
    </row>
    <row r="367" spans="1:52" s="74" customFormat="1" ht="11.25">
      <c r="A367" s="100"/>
      <c r="B367" s="82" t="s">
        <v>269</v>
      </c>
      <c r="C367" s="81">
        <v>93</v>
      </c>
      <c r="D367" s="80">
        <v>10.8</v>
      </c>
      <c r="E367" s="79" t="s">
        <v>115</v>
      </c>
      <c r="F367" s="78" t="s">
        <v>268</v>
      </c>
      <c r="G367" s="77" t="s">
        <v>109</v>
      </c>
      <c r="H367" s="76" t="s">
        <v>267</v>
      </c>
      <c r="I367" s="76" t="s">
        <v>266</v>
      </c>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c r="AN367" s="75"/>
      <c r="AO367" s="75"/>
      <c r="AP367" s="75"/>
      <c r="AQ367" s="75"/>
      <c r="AR367" s="75"/>
      <c r="AS367" s="75"/>
      <c r="AT367" s="75"/>
      <c r="AU367" s="75"/>
      <c r="AV367" s="75"/>
      <c r="AW367" s="75"/>
      <c r="AX367" s="75"/>
      <c r="AY367" s="75"/>
      <c r="AZ367" s="75"/>
    </row>
    <row r="368" spans="1:52" s="74" customFormat="1" ht="11.25">
      <c r="A368" s="99" t="s">
        <v>265</v>
      </c>
      <c r="B368" s="98" t="s">
        <v>264</v>
      </c>
      <c r="C368" s="97">
        <v>20</v>
      </c>
      <c r="D368" s="96">
        <v>100</v>
      </c>
      <c r="E368" s="95" t="s">
        <v>90</v>
      </c>
      <c r="F368" s="94" t="s">
        <v>263</v>
      </c>
      <c r="G368" s="93" t="s">
        <v>88</v>
      </c>
      <c r="H368" s="92" t="s">
        <v>262</v>
      </c>
      <c r="I368" s="92" t="s">
        <v>261</v>
      </c>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5"/>
      <c r="AL368" s="75"/>
      <c r="AM368" s="75"/>
      <c r="AN368" s="75"/>
      <c r="AO368" s="75"/>
      <c r="AP368" s="75"/>
      <c r="AQ368" s="75"/>
      <c r="AR368" s="75"/>
      <c r="AS368" s="75"/>
      <c r="AT368" s="75"/>
      <c r="AU368" s="75"/>
      <c r="AV368" s="75"/>
      <c r="AW368" s="75"/>
      <c r="AX368" s="75"/>
      <c r="AY368" s="75"/>
      <c r="AZ368" s="75"/>
    </row>
    <row r="369" spans="1:52" s="74" customFormat="1" ht="11.25">
      <c r="A369" s="101"/>
      <c r="B369" s="90" t="s">
        <v>260</v>
      </c>
      <c r="C369" s="89">
        <v>18</v>
      </c>
      <c r="D369" s="88">
        <v>100</v>
      </c>
      <c r="E369" s="87" t="s">
        <v>90</v>
      </c>
      <c r="F369" s="86" t="s">
        <v>259</v>
      </c>
      <c r="G369" s="85" t="s">
        <v>109</v>
      </c>
      <c r="H369" s="84" t="s">
        <v>258</v>
      </c>
      <c r="I369" s="84" t="s">
        <v>257</v>
      </c>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c r="AL369" s="75"/>
      <c r="AM369" s="75"/>
      <c r="AN369" s="75"/>
      <c r="AO369" s="75"/>
      <c r="AP369" s="75"/>
      <c r="AQ369" s="75"/>
      <c r="AR369" s="75"/>
      <c r="AS369" s="75"/>
      <c r="AT369" s="75"/>
      <c r="AU369" s="75"/>
      <c r="AV369" s="75"/>
      <c r="AW369" s="75"/>
      <c r="AX369" s="75"/>
      <c r="AY369" s="75"/>
      <c r="AZ369" s="75"/>
    </row>
    <row r="370" spans="1:52" s="74" customFormat="1" ht="11.25">
      <c r="A370" s="100"/>
      <c r="B370" s="82" t="s">
        <v>256</v>
      </c>
      <c r="C370" s="81">
        <v>20</v>
      </c>
      <c r="D370" s="80">
        <v>100</v>
      </c>
      <c r="E370" s="79" t="s">
        <v>84</v>
      </c>
      <c r="F370" s="78" t="s">
        <v>255</v>
      </c>
      <c r="G370" s="77" t="s">
        <v>119</v>
      </c>
      <c r="H370" s="76" t="s">
        <v>254</v>
      </c>
      <c r="I370" s="76" t="s">
        <v>253</v>
      </c>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5"/>
      <c r="AL370" s="75"/>
      <c r="AM370" s="75"/>
      <c r="AN370" s="75"/>
      <c r="AO370" s="75"/>
      <c r="AP370" s="75"/>
      <c r="AQ370" s="75"/>
      <c r="AR370" s="75"/>
      <c r="AS370" s="75"/>
      <c r="AT370" s="75"/>
      <c r="AU370" s="75"/>
      <c r="AV370" s="75"/>
      <c r="AW370" s="75"/>
      <c r="AX370" s="75"/>
      <c r="AY370" s="75"/>
      <c r="AZ370" s="75"/>
    </row>
    <row r="371" spans="1:52" s="74" customFormat="1" ht="11.25">
      <c r="A371" s="139" t="s">
        <v>252</v>
      </c>
      <c r="B371" s="125" t="s">
        <v>251</v>
      </c>
      <c r="C371" s="124">
        <v>10</v>
      </c>
      <c r="D371" s="106">
        <v>50</v>
      </c>
      <c r="E371" s="123" t="s">
        <v>84</v>
      </c>
      <c r="F371" s="122" t="s">
        <v>250</v>
      </c>
      <c r="G371" s="121" t="s">
        <v>119</v>
      </c>
      <c r="H371" s="120" t="s">
        <v>189</v>
      </c>
      <c r="I371" s="120" t="s">
        <v>249</v>
      </c>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5"/>
      <c r="AL371" s="75"/>
      <c r="AM371" s="75"/>
      <c r="AN371" s="75"/>
      <c r="AO371" s="75"/>
      <c r="AP371" s="75"/>
      <c r="AQ371" s="75"/>
      <c r="AR371" s="75"/>
      <c r="AS371" s="75"/>
      <c r="AT371" s="75"/>
      <c r="AU371" s="75"/>
      <c r="AV371" s="75"/>
      <c r="AW371" s="75"/>
      <c r="AX371" s="75"/>
      <c r="AY371" s="75"/>
      <c r="AZ371" s="75"/>
    </row>
    <row r="372" spans="1:52" s="74" customFormat="1" ht="11.25">
      <c r="A372" s="99" t="s">
        <v>248</v>
      </c>
      <c r="B372" s="138" t="s">
        <v>247</v>
      </c>
      <c r="C372" s="137">
        <v>565</v>
      </c>
      <c r="D372" s="136">
        <v>53.1</v>
      </c>
      <c r="E372" s="135" t="s">
        <v>246</v>
      </c>
      <c r="F372" s="134" t="s">
        <v>245</v>
      </c>
      <c r="G372" s="133" t="s">
        <v>244</v>
      </c>
      <c r="H372" s="132" t="s">
        <v>243</v>
      </c>
      <c r="I372" s="132" t="s">
        <v>242</v>
      </c>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5"/>
      <c r="AL372" s="75"/>
      <c r="AM372" s="75"/>
      <c r="AN372" s="75"/>
      <c r="AO372" s="75"/>
      <c r="AP372" s="75"/>
      <c r="AQ372" s="75"/>
      <c r="AR372" s="75"/>
      <c r="AS372" s="75"/>
      <c r="AT372" s="75"/>
      <c r="AU372" s="75"/>
      <c r="AV372" s="75"/>
      <c r="AW372" s="75"/>
      <c r="AX372" s="75"/>
      <c r="AY372" s="75"/>
      <c r="AZ372" s="75"/>
    </row>
    <row r="373" spans="1:52" s="74" customFormat="1" ht="11.25">
      <c r="A373" s="99" t="s">
        <v>241</v>
      </c>
      <c r="B373" s="98" t="s">
        <v>240</v>
      </c>
      <c r="C373" s="97">
        <v>10</v>
      </c>
      <c r="D373" s="96">
        <v>100</v>
      </c>
      <c r="E373" s="95" t="s">
        <v>84</v>
      </c>
      <c r="F373" s="94" t="s">
        <v>239</v>
      </c>
      <c r="G373" s="93" t="s">
        <v>119</v>
      </c>
      <c r="H373" s="92" t="s">
        <v>238</v>
      </c>
      <c r="I373" s="92" t="s">
        <v>237</v>
      </c>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5"/>
      <c r="AL373" s="75"/>
      <c r="AM373" s="75"/>
      <c r="AN373" s="75"/>
      <c r="AO373" s="75"/>
      <c r="AP373" s="75"/>
      <c r="AQ373" s="75"/>
      <c r="AR373" s="75"/>
      <c r="AS373" s="75"/>
      <c r="AT373" s="75"/>
      <c r="AU373" s="75"/>
      <c r="AV373" s="75"/>
      <c r="AW373" s="75"/>
      <c r="AX373" s="75"/>
      <c r="AY373" s="75"/>
      <c r="AZ373" s="75"/>
    </row>
    <row r="374" spans="1:52" s="74" customFormat="1" ht="11.25">
      <c r="A374" s="101"/>
      <c r="B374" s="90" t="s">
        <v>236</v>
      </c>
      <c r="C374" s="89">
        <v>10.5</v>
      </c>
      <c r="D374" s="88">
        <v>19</v>
      </c>
      <c r="E374" s="87" t="s">
        <v>105</v>
      </c>
      <c r="F374" s="86" t="s">
        <v>235</v>
      </c>
      <c r="G374" s="85" t="s">
        <v>225</v>
      </c>
      <c r="H374" s="84" t="s">
        <v>234</v>
      </c>
      <c r="I374" s="84" t="s">
        <v>233</v>
      </c>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5"/>
      <c r="AL374" s="75"/>
      <c r="AM374" s="75"/>
      <c r="AN374" s="75"/>
      <c r="AO374" s="75"/>
      <c r="AP374" s="75"/>
      <c r="AQ374" s="75"/>
      <c r="AR374" s="75"/>
      <c r="AS374" s="75"/>
      <c r="AT374" s="75"/>
      <c r="AU374" s="75"/>
      <c r="AV374" s="75"/>
      <c r="AW374" s="75"/>
      <c r="AX374" s="75"/>
      <c r="AY374" s="75"/>
      <c r="AZ374" s="75"/>
    </row>
    <row r="375" spans="1:52" s="74" customFormat="1" ht="11.25">
      <c r="A375" s="101"/>
      <c r="B375" s="90" t="s">
        <v>232</v>
      </c>
      <c r="C375" s="89">
        <v>10</v>
      </c>
      <c r="D375" s="88">
        <v>70</v>
      </c>
      <c r="E375" s="87" t="s">
        <v>84</v>
      </c>
      <c r="F375" s="86" t="s">
        <v>231</v>
      </c>
      <c r="G375" s="85" t="s">
        <v>109</v>
      </c>
      <c r="H375" s="84" t="s">
        <v>230</v>
      </c>
      <c r="I375" s="84" t="s">
        <v>229</v>
      </c>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5"/>
      <c r="AL375" s="75"/>
      <c r="AM375" s="75"/>
      <c r="AN375" s="75"/>
      <c r="AO375" s="75"/>
      <c r="AP375" s="75"/>
      <c r="AQ375" s="75"/>
      <c r="AR375" s="75"/>
      <c r="AS375" s="75"/>
      <c r="AT375" s="75"/>
      <c r="AU375" s="75"/>
      <c r="AV375" s="75"/>
      <c r="AW375" s="75"/>
      <c r="AX375" s="75"/>
      <c r="AY375" s="75"/>
      <c r="AZ375" s="75"/>
    </row>
    <row r="376" spans="1:52" s="74" customFormat="1" ht="11.25">
      <c r="A376" s="83"/>
      <c r="B376" s="82" t="s">
        <v>228</v>
      </c>
      <c r="C376" s="81">
        <v>3.5</v>
      </c>
      <c r="D376" s="80">
        <v>22.9</v>
      </c>
      <c r="E376" s="79" t="s">
        <v>227</v>
      </c>
      <c r="F376" s="78" t="s">
        <v>226</v>
      </c>
      <c r="G376" s="77" t="s">
        <v>225</v>
      </c>
      <c r="H376" s="76" t="s">
        <v>224</v>
      </c>
      <c r="I376" s="76" t="s">
        <v>223</v>
      </c>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5"/>
      <c r="AL376" s="75"/>
      <c r="AM376" s="75"/>
      <c r="AN376" s="75"/>
      <c r="AO376" s="75"/>
      <c r="AP376" s="75"/>
      <c r="AQ376" s="75"/>
      <c r="AR376" s="75"/>
      <c r="AS376" s="75"/>
      <c r="AT376" s="75"/>
      <c r="AU376" s="75"/>
      <c r="AV376" s="75"/>
      <c r="AW376" s="75"/>
      <c r="AX376" s="75"/>
      <c r="AY376" s="75"/>
      <c r="AZ376" s="75"/>
    </row>
    <row r="377" spans="1:52" s="74" customFormat="1" ht="11.25">
      <c r="A377" s="108" t="s">
        <v>222</v>
      </c>
      <c r="B377" s="103" t="s">
        <v>221</v>
      </c>
      <c r="C377" s="107">
        <v>30</v>
      </c>
      <c r="D377" s="106">
        <v>100</v>
      </c>
      <c r="E377" s="104" t="s">
        <v>84</v>
      </c>
      <c r="F377" s="105" t="s">
        <v>220</v>
      </c>
      <c r="G377" s="104" t="s">
        <v>119</v>
      </c>
      <c r="H377" s="103" t="s">
        <v>219</v>
      </c>
      <c r="I377" s="102" t="s">
        <v>218</v>
      </c>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5"/>
      <c r="AL377" s="75"/>
      <c r="AM377" s="75"/>
      <c r="AN377" s="75"/>
      <c r="AO377" s="75"/>
      <c r="AP377" s="75"/>
      <c r="AQ377" s="75"/>
      <c r="AR377" s="75"/>
      <c r="AS377" s="75"/>
      <c r="AT377" s="75"/>
      <c r="AU377" s="75"/>
      <c r="AV377" s="75"/>
      <c r="AW377" s="75"/>
      <c r="AX377" s="75"/>
      <c r="AY377" s="75"/>
      <c r="AZ377" s="75"/>
    </row>
    <row r="378" spans="1:52" s="74" customFormat="1" ht="11.25">
      <c r="A378" s="108" t="s">
        <v>217</v>
      </c>
      <c r="B378" s="103" t="s">
        <v>216</v>
      </c>
      <c r="C378" s="107">
        <v>33</v>
      </c>
      <c r="D378" s="106">
        <v>92</v>
      </c>
      <c r="E378" s="104" t="s">
        <v>84</v>
      </c>
      <c r="F378" s="105" t="s">
        <v>215</v>
      </c>
      <c r="G378" s="104" t="s">
        <v>119</v>
      </c>
      <c r="H378" s="131" t="s">
        <v>214</v>
      </c>
      <c r="I378" s="102" t="s">
        <v>213</v>
      </c>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5"/>
      <c r="AL378" s="75"/>
      <c r="AM378" s="75"/>
      <c r="AN378" s="75"/>
      <c r="AO378" s="75"/>
      <c r="AP378" s="75"/>
      <c r="AQ378" s="75"/>
      <c r="AR378" s="75"/>
      <c r="AS378" s="75"/>
      <c r="AT378" s="75"/>
      <c r="AU378" s="75"/>
      <c r="AV378" s="75"/>
      <c r="AW378" s="75"/>
      <c r="AX378" s="75"/>
      <c r="AY378" s="75"/>
      <c r="AZ378" s="75"/>
    </row>
    <row r="379" spans="1:52" s="74" customFormat="1" ht="11.25">
      <c r="A379" s="130" t="s">
        <v>212</v>
      </c>
      <c r="B379" s="127" t="s">
        <v>211</v>
      </c>
      <c r="C379" s="129">
        <v>25</v>
      </c>
      <c r="D379" s="106">
        <v>2</v>
      </c>
      <c r="E379" s="128" t="s">
        <v>84</v>
      </c>
      <c r="F379" s="128" t="s">
        <v>210</v>
      </c>
      <c r="G379" s="128" t="s">
        <v>119</v>
      </c>
      <c r="H379" s="127" t="s">
        <v>209</v>
      </c>
      <c r="I379" s="127" t="s">
        <v>208</v>
      </c>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5"/>
      <c r="AL379" s="75"/>
      <c r="AM379" s="75"/>
      <c r="AN379" s="75"/>
      <c r="AO379" s="75"/>
      <c r="AP379" s="75"/>
      <c r="AQ379" s="75"/>
      <c r="AR379" s="75"/>
      <c r="AS379" s="75"/>
      <c r="AT379" s="75"/>
      <c r="AU379" s="75"/>
      <c r="AV379" s="75"/>
      <c r="AW379" s="75"/>
      <c r="AX379" s="75"/>
      <c r="AY379" s="75"/>
      <c r="AZ379" s="75"/>
    </row>
    <row r="380" spans="1:52" s="74" customFormat="1" ht="11.25">
      <c r="A380" s="99" t="s">
        <v>207</v>
      </c>
      <c r="B380" s="98" t="s">
        <v>206</v>
      </c>
      <c r="C380" s="97">
        <v>3</v>
      </c>
      <c r="D380" s="96">
        <v>33.299999999999997</v>
      </c>
      <c r="E380" s="95" t="s">
        <v>205</v>
      </c>
      <c r="F380" s="94" t="s">
        <v>204</v>
      </c>
      <c r="G380" s="93" t="s">
        <v>203</v>
      </c>
      <c r="H380" s="92" t="s">
        <v>202</v>
      </c>
      <c r="I380" s="92" t="s">
        <v>201</v>
      </c>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5"/>
      <c r="AL380" s="75"/>
      <c r="AM380" s="75"/>
      <c r="AN380" s="75"/>
      <c r="AO380" s="75"/>
      <c r="AP380" s="75"/>
      <c r="AQ380" s="75"/>
      <c r="AR380" s="75"/>
      <c r="AS380" s="75"/>
      <c r="AT380" s="75"/>
      <c r="AU380" s="75"/>
      <c r="AV380" s="75"/>
      <c r="AW380" s="75"/>
      <c r="AX380" s="75"/>
      <c r="AY380" s="75"/>
      <c r="AZ380" s="75"/>
    </row>
    <row r="381" spans="1:52" s="74" customFormat="1" ht="11.25">
      <c r="A381" s="100"/>
      <c r="B381" s="82" t="s">
        <v>200</v>
      </c>
      <c r="C381" s="81">
        <v>11</v>
      </c>
      <c r="D381" s="80">
        <v>54.5</v>
      </c>
      <c r="E381" s="79" t="s">
        <v>84</v>
      </c>
      <c r="F381" s="78" t="s">
        <v>199</v>
      </c>
      <c r="G381" s="77" t="s">
        <v>165</v>
      </c>
      <c r="H381" s="76" t="s">
        <v>198</v>
      </c>
      <c r="I381" s="76" t="s">
        <v>197</v>
      </c>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75"/>
      <c r="AM381" s="75"/>
      <c r="AN381" s="75"/>
      <c r="AO381" s="75"/>
      <c r="AP381" s="75"/>
      <c r="AQ381" s="75"/>
      <c r="AR381" s="75"/>
      <c r="AS381" s="75"/>
      <c r="AT381" s="75"/>
      <c r="AU381" s="75"/>
      <c r="AV381" s="75"/>
      <c r="AW381" s="75"/>
      <c r="AX381" s="75"/>
      <c r="AY381" s="75"/>
      <c r="AZ381" s="75"/>
    </row>
    <row r="382" spans="1:52" s="74" customFormat="1" ht="11.25">
      <c r="A382" s="99" t="s">
        <v>196</v>
      </c>
      <c r="B382" s="98" t="s">
        <v>195</v>
      </c>
      <c r="C382" s="97">
        <v>290</v>
      </c>
      <c r="D382" s="96">
        <v>69.099999999999994</v>
      </c>
      <c r="E382" s="95" t="s">
        <v>84</v>
      </c>
      <c r="F382" s="94" t="s">
        <v>194</v>
      </c>
      <c r="G382" s="93" t="s">
        <v>119</v>
      </c>
      <c r="H382" s="92" t="s">
        <v>193</v>
      </c>
      <c r="I382" s="92" t="s">
        <v>192</v>
      </c>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c r="AN382" s="75"/>
      <c r="AO382" s="75"/>
      <c r="AP382" s="75"/>
      <c r="AQ382" s="75"/>
      <c r="AR382" s="75"/>
      <c r="AS382" s="75"/>
      <c r="AT382" s="75"/>
      <c r="AU382" s="75"/>
      <c r="AV382" s="75"/>
      <c r="AW382" s="75"/>
      <c r="AX382" s="75"/>
      <c r="AY382" s="75"/>
      <c r="AZ382" s="75"/>
    </row>
    <row r="383" spans="1:52" s="74" customFormat="1" ht="11.25">
      <c r="A383" s="101"/>
      <c r="B383" s="90" t="s">
        <v>191</v>
      </c>
      <c r="C383" s="89">
        <v>44.5</v>
      </c>
      <c r="D383" s="88">
        <v>56.1</v>
      </c>
      <c r="E383" s="87" t="s">
        <v>84</v>
      </c>
      <c r="F383" s="86" t="s">
        <v>190</v>
      </c>
      <c r="G383" s="85" t="s">
        <v>119</v>
      </c>
      <c r="H383" s="84" t="s">
        <v>189</v>
      </c>
      <c r="I383" s="84" t="s">
        <v>188</v>
      </c>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5"/>
      <c r="AL383" s="75"/>
      <c r="AM383" s="75"/>
      <c r="AN383" s="75"/>
      <c r="AO383" s="75"/>
      <c r="AP383" s="75"/>
      <c r="AQ383" s="75"/>
      <c r="AR383" s="75"/>
      <c r="AS383" s="75"/>
      <c r="AT383" s="75"/>
      <c r="AU383" s="75"/>
      <c r="AV383" s="75"/>
      <c r="AW383" s="75"/>
      <c r="AX383" s="75"/>
      <c r="AY383" s="75"/>
      <c r="AZ383" s="75"/>
    </row>
    <row r="384" spans="1:52" s="74" customFormat="1" ht="11.25">
      <c r="A384" s="100"/>
      <c r="B384" s="82" t="s">
        <v>187</v>
      </c>
      <c r="C384" s="81">
        <v>31.4</v>
      </c>
      <c r="D384" s="80">
        <v>63.7</v>
      </c>
      <c r="E384" s="79" t="s">
        <v>90</v>
      </c>
      <c r="F384" s="78" t="s">
        <v>186</v>
      </c>
      <c r="G384" s="77" t="s">
        <v>109</v>
      </c>
      <c r="H384" s="126" t="s">
        <v>185</v>
      </c>
      <c r="I384" s="76" t="s">
        <v>184</v>
      </c>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5"/>
      <c r="AL384" s="75"/>
      <c r="AM384" s="75"/>
      <c r="AN384" s="75"/>
      <c r="AO384" s="75"/>
      <c r="AP384" s="75"/>
      <c r="AQ384" s="75"/>
      <c r="AR384" s="75"/>
      <c r="AS384" s="75"/>
      <c r="AT384" s="75"/>
      <c r="AU384" s="75"/>
      <c r="AV384" s="75"/>
      <c r="AW384" s="75"/>
      <c r="AX384" s="75"/>
      <c r="AY384" s="75"/>
      <c r="AZ384" s="75"/>
    </row>
    <row r="385" spans="1:52" s="74" customFormat="1" ht="11.25">
      <c r="A385" s="108" t="s">
        <v>183</v>
      </c>
      <c r="B385" s="103" t="s">
        <v>182</v>
      </c>
      <c r="C385" s="107">
        <v>20</v>
      </c>
      <c r="D385" s="106">
        <v>25</v>
      </c>
      <c r="E385" s="104" t="s">
        <v>84</v>
      </c>
      <c r="F385" s="105" t="s">
        <v>181</v>
      </c>
      <c r="G385" s="104" t="s">
        <v>82</v>
      </c>
      <c r="H385" s="103" t="s">
        <v>180</v>
      </c>
      <c r="I385" s="102" t="s">
        <v>179</v>
      </c>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row>
    <row r="386" spans="1:52" s="74" customFormat="1" ht="11.25">
      <c r="A386" s="109" t="s">
        <v>178</v>
      </c>
      <c r="B386" s="103" t="s">
        <v>177</v>
      </c>
      <c r="C386" s="107">
        <v>10</v>
      </c>
      <c r="D386" s="106">
        <v>30</v>
      </c>
      <c r="E386" s="104" t="s">
        <v>84</v>
      </c>
      <c r="F386" s="105" t="s">
        <v>176</v>
      </c>
      <c r="G386" s="104" t="s">
        <v>94</v>
      </c>
      <c r="H386" s="103" t="s">
        <v>175</v>
      </c>
      <c r="I386" s="102" t="s">
        <v>174</v>
      </c>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row>
    <row r="387" spans="1:52" s="74" customFormat="1" ht="11.25">
      <c r="A387" s="108" t="s">
        <v>173</v>
      </c>
      <c r="B387" s="103" t="s">
        <v>172</v>
      </c>
      <c r="C387" s="107">
        <v>10</v>
      </c>
      <c r="D387" s="106">
        <v>50.4</v>
      </c>
      <c r="E387" s="104" t="s">
        <v>84</v>
      </c>
      <c r="F387" s="105" t="s">
        <v>171</v>
      </c>
      <c r="G387" s="104" t="s">
        <v>109</v>
      </c>
      <c r="H387" s="103" t="s">
        <v>170</v>
      </c>
      <c r="I387" s="102" t="s">
        <v>169</v>
      </c>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row>
    <row r="388" spans="1:52" s="74" customFormat="1" ht="11.25">
      <c r="A388" s="108" t="s">
        <v>168</v>
      </c>
      <c r="B388" s="125" t="s">
        <v>167</v>
      </c>
      <c r="C388" s="124">
        <v>55</v>
      </c>
      <c r="D388" s="106">
        <v>58.2</v>
      </c>
      <c r="E388" s="123" t="s">
        <v>84</v>
      </c>
      <c r="F388" s="122" t="s">
        <v>166</v>
      </c>
      <c r="G388" s="121" t="s">
        <v>165</v>
      </c>
      <c r="H388" s="120" t="s">
        <v>164</v>
      </c>
      <c r="I388" s="120" t="s">
        <v>163</v>
      </c>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row>
    <row r="389" spans="1:52" s="74" customFormat="1" ht="11.25">
      <c r="A389" s="109" t="s">
        <v>162</v>
      </c>
      <c r="B389" s="103" t="s">
        <v>161</v>
      </c>
      <c r="C389" s="107">
        <v>25</v>
      </c>
      <c r="D389" s="106">
        <v>80</v>
      </c>
      <c r="E389" s="104" t="s">
        <v>84</v>
      </c>
      <c r="F389" s="105" t="s">
        <v>160</v>
      </c>
      <c r="G389" s="104" t="s">
        <v>94</v>
      </c>
      <c r="H389" s="103" t="s">
        <v>159</v>
      </c>
      <c r="I389" s="102" t="s">
        <v>158</v>
      </c>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row>
    <row r="390" spans="1:52" s="74" customFormat="1" ht="11.25">
      <c r="A390" s="108" t="s">
        <v>157</v>
      </c>
      <c r="B390" s="103" t="s">
        <v>156</v>
      </c>
      <c r="C390" s="107">
        <v>65</v>
      </c>
      <c r="D390" s="106">
        <v>53.8</v>
      </c>
      <c r="E390" s="104" t="s">
        <v>84</v>
      </c>
      <c r="F390" s="105" t="s">
        <v>155</v>
      </c>
      <c r="G390" s="104" t="s">
        <v>119</v>
      </c>
      <c r="H390" s="103" t="s">
        <v>154</v>
      </c>
      <c r="I390" s="102" t="s">
        <v>153</v>
      </c>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row>
    <row r="391" spans="1:52" s="74" customFormat="1" ht="11.25">
      <c r="A391" s="108" t="s">
        <v>152</v>
      </c>
      <c r="B391" s="103" t="s">
        <v>151</v>
      </c>
      <c r="C391" s="107">
        <v>40.1</v>
      </c>
      <c r="D391" s="106">
        <v>49.8</v>
      </c>
      <c r="E391" s="104" t="s">
        <v>115</v>
      </c>
      <c r="F391" s="105" t="s">
        <v>150</v>
      </c>
      <c r="G391" s="104" t="s">
        <v>109</v>
      </c>
      <c r="H391" s="103" t="s">
        <v>149</v>
      </c>
      <c r="I391" s="102" t="s">
        <v>148</v>
      </c>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row>
    <row r="392" spans="1:52" s="74" customFormat="1" ht="11.25">
      <c r="A392" s="109" t="s">
        <v>147</v>
      </c>
      <c r="B392" s="116" t="s">
        <v>146</v>
      </c>
      <c r="C392" s="119">
        <v>30</v>
      </c>
      <c r="D392" s="96">
        <v>53.1</v>
      </c>
      <c r="E392" s="117" t="s">
        <v>84</v>
      </c>
      <c r="F392" s="118" t="s">
        <v>145</v>
      </c>
      <c r="G392" s="117" t="s">
        <v>119</v>
      </c>
      <c r="H392" s="116" t="s">
        <v>144</v>
      </c>
      <c r="I392" s="115" t="s">
        <v>143</v>
      </c>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row>
    <row r="393" spans="1:52" s="74" customFormat="1" ht="11.25">
      <c r="A393" s="109"/>
      <c r="B393" s="111" t="s">
        <v>142</v>
      </c>
      <c r="C393" s="114">
        <v>9.5</v>
      </c>
      <c r="D393" s="80">
        <v>9.9</v>
      </c>
      <c r="E393" s="112" t="s">
        <v>141</v>
      </c>
      <c r="F393" s="113" t="s">
        <v>140</v>
      </c>
      <c r="G393" s="112" t="s">
        <v>47</v>
      </c>
      <c r="H393" s="111" t="s">
        <v>139</v>
      </c>
      <c r="I393" s="110" t="s">
        <v>138</v>
      </c>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row>
    <row r="394" spans="1:52" s="74" customFormat="1" ht="22.5">
      <c r="A394" s="108" t="s">
        <v>137</v>
      </c>
      <c r="B394" s="103" t="s">
        <v>136</v>
      </c>
      <c r="C394" s="107">
        <v>10</v>
      </c>
      <c r="D394" s="106">
        <v>45</v>
      </c>
      <c r="E394" s="104" t="s">
        <v>84</v>
      </c>
      <c r="F394" s="105" t="s">
        <v>135</v>
      </c>
      <c r="G394" s="104" t="s">
        <v>119</v>
      </c>
      <c r="H394" s="103" t="s">
        <v>134</v>
      </c>
      <c r="I394" s="102" t="s">
        <v>133</v>
      </c>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row>
    <row r="395" spans="1:52" s="74" customFormat="1" ht="11.25">
      <c r="A395" s="109" t="s">
        <v>132</v>
      </c>
      <c r="B395" s="103" t="s">
        <v>131</v>
      </c>
      <c r="C395" s="107">
        <v>10</v>
      </c>
      <c r="D395" s="106">
        <v>96.5</v>
      </c>
      <c r="E395" s="104" t="s">
        <v>84</v>
      </c>
      <c r="F395" s="105" t="s">
        <v>130</v>
      </c>
      <c r="G395" s="104" t="s">
        <v>94</v>
      </c>
      <c r="H395" s="103" t="s">
        <v>129</v>
      </c>
      <c r="I395" s="102" t="s">
        <v>128</v>
      </c>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row>
    <row r="396" spans="1:52" s="74" customFormat="1" ht="11.25">
      <c r="A396" s="108" t="s">
        <v>127</v>
      </c>
      <c r="B396" s="103" t="s">
        <v>126</v>
      </c>
      <c r="C396" s="107">
        <v>78</v>
      </c>
      <c r="D396" s="106">
        <v>67.3</v>
      </c>
      <c r="E396" s="104" t="s">
        <v>84</v>
      </c>
      <c r="F396" s="105" t="s">
        <v>125</v>
      </c>
      <c r="G396" s="104" t="s">
        <v>82</v>
      </c>
      <c r="H396" s="103" t="s">
        <v>124</v>
      </c>
      <c r="I396" s="102" t="s">
        <v>123</v>
      </c>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row>
    <row r="397" spans="1:52" s="74" customFormat="1" ht="11.25">
      <c r="A397" s="99" t="s">
        <v>122</v>
      </c>
      <c r="B397" s="98" t="s">
        <v>121</v>
      </c>
      <c r="C397" s="97">
        <v>29.7</v>
      </c>
      <c r="D397" s="96">
        <v>96.3</v>
      </c>
      <c r="E397" s="95" t="s">
        <v>84</v>
      </c>
      <c r="F397" s="94" t="s">
        <v>120</v>
      </c>
      <c r="G397" s="93" t="s">
        <v>119</v>
      </c>
      <c r="H397" s="92" t="s">
        <v>118</v>
      </c>
      <c r="I397" s="92" t="s">
        <v>117</v>
      </c>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row>
    <row r="398" spans="1:52" s="74" customFormat="1" ht="11.25">
      <c r="A398" s="101"/>
      <c r="B398" s="90" t="s">
        <v>116</v>
      </c>
      <c r="C398" s="89">
        <v>20</v>
      </c>
      <c r="D398" s="88">
        <v>47</v>
      </c>
      <c r="E398" s="87" t="s">
        <v>115</v>
      </c>
      <c r="F398" s="86" t="s">
        <v>114</v>
      </c>
      <c r="G398" s="85" t="s">
        <v>109</v>
      </c>
      <c r="H398" s="84" t="s">
        <v>113</v>
      </c>
      <c r="I398" s="84" t="s">
        <v>112</v>
      </c>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row>
    <row r="399" spans="1:52" s="74" customFormat="1" ht="11.25">
      <c r="A399" s="101"/>
      <c r="B399" s="90" t="s">
        <v>111</v>
      </c>
      <c r="C399" s="89">
        <v>100</v>
      </c>
      <c r="D399" s="88">
        <v>53.9</v>
      </c>
      <c r="E399" s="87" t="s">
        <v>84</v>
      </c>
      <c r="F399" s="86" t="s">
        <v>110</v>
      </c>
      <c r="G399" s="85" t="s">
        <v>109</v>
      </c>
      <c r="H399" s="84" t="s">
        <v>108</v>
      </c>
      <c r="I399" s="84" t="s">
        <v>107</v>
      </c>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row>
    <row r="400" spans="1:52" s="74" customFormat="1" ht="11.25">
      <c r="A400" s="100"/>
      <c r="B400" s="82" t="s">
        <v>106</v>
      </c>
      <c r="C400" s="81">
        <v>430</v>
      </c>
      <c r="D400" s="80">
        <v>15</v>
      </c>
      <c r="E400" s="79" t="s">
        <v>105</v>
      </c>
      <c r="F400" s="78" t="s">
        <v>104</v>
      </c>
      <c r="G400" s="77" t="s">
        <v>47</v>
      </c>
      <c r="H400" s="76" t="s">
        <v>103</v>
      </c>
      <c r="I400" s="76" t="s">
        <v>102</v>
      </c>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row>
    <row r="401" spans="1:52" s="74" customFormat="1" ht="11.25">
      <c r="A401" s="99" t="s">
        <v>101</v>
      </c>
      <c r="B401" s="98" t="s">
        <v>100</v>
      </c>
      <c r="C401" s="97">
        <v>20</v>
      </c>
      <c r="D401" s="96">
        <v>50</v>
      </c>
      <c r="E401" s="95" t="s">
        <v>84</v>
      </c>
      <c r="F401" s="94" t="s">
        <v>99</v>
      </c>
      <c r="G401" s="93" t="s">
        <v>94</v>
      </c>
      <c r="H401" s="92" t="s">
        <v>98</v>
      </c>
      <c r="I401" s="92" t="s">
        <v>97</v>
      </c>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row>
    <row r="402" spans="1:52" s="74" customFormat="1" ht="11.25">
      <c r="A402" s="91"/>
      <c r="B402" s="90" t="s">
        <v>96</v>
      </c>
      <c r="C402" s="89">
        <v>498</v>
      </c>
      <c r="D402" s="88">
        <v>15</v>
      </c>
      <c r="E402" s="87" t="s">
        <v>84</v>
      </c>
      <c r="F402" s="86" t="s">
        <v>95</v>
      </c>
      <c r="G402" s="85" t="s">
        <v>94</v>
      </c>
      <c r="H402" s="84" t="s">
        <v>93</v>
      </c>
      <c r="I402" s="84" t="s">
        <v>92</v>
      </c>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row>
    <row r="403" spans="1:52" s="74" customFormat="1" ht="11.25">
      <c r="A403" s="91"/>
      <c r="B403" s="90" t="s">
        <v>91</v>
      </c>
      <c r="C403" s="89">
        <v>20</v>
      </c>
      <c r="D403" s="88">
        <v>25</v>
      </c>
      <c r="E403" s="87" t="s">
        <v>90</v>
      </c>
      <c r="F403" s="86" t="s">
        <v>89</v>
      </c>
      <c r="G403" s="85" t="s">
        <v>88</v>
      </c>
      <c r="H403" s="84" t="s">
        <v>87</v>
      </c>
      <c r="I403" s="84" t="s">
        <v>86</v>
      </c>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row>
    <row r="404" spans="1:52" s="74" customFormat="1" ht="11.25">
      <c r="A404" s="83"/>
      <c r="B404" s="82" t="s">
        <v>85</v>
      </c>
      <c r="C404" s="81">
        <v>10</v>
      </c>
      <c r="D404" s="80">
        <v>71.5</v>
      </c>
      <c r="E404" s="79" t="s">
        <v>84</v>
      </c>
      <c r="F404" s="78" t="s">
        <v>83</v>
      </c>
      <c r="G404" s="77" t="s">
        <v>82</v>
      </c>
      <c r="H404" s="76" t="s">
        <v>81</v>
      </c>
      <c r="I404" s="76" t="s">
        <v>80</v>
      </c>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c r="AY404" s="75"/>
      <c r="AZ404" s="75"/>
    </row>
    <row r="405" spans="1:52">
      <c r="A405" s="51">
        <f>COUNTA(A8:A404)</f>
        <v>134</v>
      </c>
      <c r="B405" s="51">
        <f>COUNTA(B8:B404)</f>
        <v>397</v>
      </c>
      <c r="C405" s="51">
        <f>COUNTA(C8:C404)</f>
        <v>397</v>
      </c>
      <c r="D405" s="51">
        <f>COUNTA(D8:D404)</f>
        <v>397</v>
      </c>
      <c r="E405" s="51">
        <f>COUNTA(E8:E404)</f>
        <v>397</v>
      </c>
      <c r="F405" s="51">
        <f>COUNTA(F8:F404)</f>
        <v>397</v>
      </c>
      <c r="G405" s="51">
        <f>COUNTA(G8:G404)</f>
        <v>397</v>
      </c>
      <c r="H405" s="51">
        <f>COUNTA(H8:H404)</f>
        <v>397</v>
      </c>
      <c r="I405" s="51">
        <f>COUNTA(I8:I404)</f>
        <v>397</v>
      </c>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59"/>
      <c r="AM405" s="59"/>
      <c r="AN405" s="59"/>
      <c r="AO405" s="59"/>
      <c r="AP405" s="59"/>
      <c r="AQ405" s="59"/>
      <c r="AR405" s="59"/>
      <c r="AS405" s="59"/>
      <c r="AT405" s="59"/>
      <c r="AU405" s="59"/>
      <c r="AV405" s="59"/>
      <c r="AW405" s="59"/>
      <c r="AX405" s="59"/>
      <c r="AY405" s="59"/>
      <c r="AZ405" s="59"/>
    </row>
    <row r="406" spans="1:52">
      <c r="A406" s="51" t="s">
        <v>79</v>
      </c>
      <c r="B406" s="58"/>
      <c r="C406" s="51"/>
      <c r="D406" s="51"/>
      <c r="E406" s="51"/>
      <c r="F406" s="51"/>
      <c r="G406" s="51"/>
      <c r="H406" s="51"/>
      <c r="I406" s="51"/>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c r="AK406" s="59"/>
      <c r="AL406" s="59"/>
      <c r="AM406" s="59"/>
      <c r="AN406" s="59"/>
      <c r="AO406" s="59"/>
      <c r="AP406" s="59"/>
      <c r="AQ406" s="59"/>
      <c r="AR406" s="59"/>
      <c r="AS406" s="59"/>
      <c r="AT406" s="59"/>
      <c r="AU406" s="59"/>
      <c r="AV406" s="59"/>
      <c r="AW406" s="59"/>
      <c r="AX406" s="59"/>
      <c r="AY406" s="59"/>
      <c r="AZ406" s="59"/>
    </row>
    <row r="407" spans="1:52" ht="14.25">
      <c r="A407" s="66" t="s">
        <v>50</v>
      </c>
      <c r="B407" s="65">
        <f>COUNTIFS($G$8:$G$250,A407,$D$8:$D$250,"100.0")</f>
        <v>5</v>
      </c>
      <c r="C407" s="71"/>
      <c r="D407" s="63" t="s">
        <v>32</v>
      </c>
      <c r="E407" s="73" t="s">
        <v>78</v>
      </c>
      <c r="F407" s="64" t="s">
        <v>77</v>
      </c>
      <c r="G407" s="51"/>
      <c r="H407" s="51"/>
      <c r="I407" s="51"/>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9"/>
      <c r="AM407" s="59"/>
      <c r="AN407" s="59"/>
      <c r="AO407" s="59"/>
      <c r="AP407" s="59"/>
      <c r="AQ407" s="59"/>
      <c r="AR407" s="59"/>
      <c r="AS407" s="59"/>
      <c r="AT407" s="59"/>
      <c r="AU407" s="59"/>
      <c r="AV407" s="59"/>
      <c r="AW407" s="59"/>
      <c r="AX407" s="59"/>
      <c r="AY407" s="59"/>
      <c r="AZ407" s="59"/>
    </row>
    <row r="408" spans="1:52" ht="14.25">
      <c r="A408" s="66" t="s">
        <v>49</v>
      </c>
      <c r="B408" s="65">
        <f>COUNTIFS($G$8:$G$250,A408,$D$8:$D$250,"100.0")</f>
        <v>2</v>
      </c>
      <c r="C408" s="71" t="s">
        <v>29</v>
      </c>
      <c r="D408" s="70">
        <f>COUNTIF(E8:E250,"*財*")</f>
        <v>92</v>
      </c>
      <c r="E408" s="72">
        <f>COUNTIF(E8:E404,"*財*")</f>
        <v>110</v>
      </c>
      <c r="F408" s="70">
        <f>COUNTIF(E251:E404,"*財*")</f>
        <v>18</v>
      </c>
      <c r="G408" s="68">
        <f>COUNTIFS($G$7:$G$250,"*地*")</f>
        <v>27</v>
      </c>
      <c r="H408" s="51" t="s">
        <v>76</v>
      </c>
      <c r="I408" s="51"/>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59"/>
      <c r="AM408" s="59"/>
      <c r="AN408" s="59"/>
      <c r="AO408" s="59"/>
      <c r="AP408" s="59"/>
      <c r="AQ408" s="59"/>
      <c r="AR408" s="59"/>
      <c r="AS408" s="59"/>
      <c r="AT408" s="59"/>
      <c r="AU408" s="59"/>
      <c r="AV408" s="59"/>
      <c r="AW408" s="59"/>
      <c r="AX408" s="59"/>
      <c r="AY408" s="59"/>
      <c r="AZ408" s="59"/>
    </row>
    <row r="409" spans="1:52" ht="14.25">
      <c r="A409" s="66" t="s">
        <v>48</v>
      </c>
      <c r="B409" s="65">
        <f>COUNTIFS($G$8:$G$250,A409,$D$8:$D$250,"100.0")</f>
        <v>2</v>
      </c>
      <c r="C409" s="71" t="s">
        <v>25</v>
      </c>
      <c r="D409" s="70">
        <f>COUNTIF(E8:E250,"*株*")</f>
        <v>147</v>
      </c>
      <c r="E409" s="72">
        <f>COUNTIF(E8:E404,"*株*")</f>
        <v>260</v>
      </c>
      <c r="F409" s="70">
        <f>COUNTIF(E251:E404,"*株*")</f>
        <v>113</v>
      </c>
      <c r="G409" s="68">
        <f>COUNTIFS($G$7:$G$250,"*住*")</f>
        <v>17</v>
      </c>
      <c r="H409" s="51" t="s">
        <v>75</v>
      </c>
      <c r="I409" s="51"/>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59"/>
      <c r="AM409" s="59"/>
      <c r="AN409" s="59"/>
      <c r="AO409" s="59"/>
      <c r="AP409" s="59"/>
      <c r="AQ409" s="59"/>
      <c r="AR409" s="59"/>
      <c r="AS409" s="59"/>
      <c r="AT409" s="59"/>
      <c r="AU409" s="59"/>
      <c r="AV409" s="59"/>
      <c r="AW409" s="59"/>
      <c r="AX409" s="59"/>
      <c r="AY409" s="59"/>
      <c r="AZ409" s="59"/>
    </row>
    <row r="410" spans="1:52" ht="14.25">
      <c r="A410" s="66" t="s">
        <v>47</v>
      </c>
      <c r="B410" s="65">
        <f>COUNTIFS($G$8:$G$250,A410,$D$8:$D$250,"100.0")</f>
        <v>2</v>
      </c>
      <c r="C410" s="71" t="s">
        <v>26</v>
      </c>
      <c r="D410" s="70">
        <f>COUNTIF(E8:E250,"*有*")</f>
        <v>0</v>
      </c>
      <c r="E410" s="70">
        <f>COUNTIF(E8:E404,"*有*")</f>
        <v>19</v>
      </c>
      <c r="F410" s="70">
        <f>COUNTIF(E251:E404,"*有*")</f>
        <v>19</v>
      </c>
      <c r="G410" s="68">
        <f>COUNTIFS($G$7:$G$250,"*観*")</f>
        <v>29</v>
      </c>
      <c r="H410" s="51" t="s">
        <v>74</v>
      </c>
      <c r="I410" s="51"/>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c r="AK410" s="59"/>
      <c r="AL410" s="59"/>
      <c r="AM410" s="59"/>
      <c r="AN410" s="59"/>
      <c r="AO410" s="59"/>
      <c r="AP410" s="59"/>
      <c r="AQ410" s="59"/>
      <c r="AR410" s="59"/>
      <c r="AS410" s="59"/>
      <c r="AT410" s="59"/>
      <c r="AU410" s="59"/>
      <c r="AV410" s="59"/>
      <c r="AW410" s="59"/>
      <c r="AX410" s="59"/>
      <c r="AY410" s="59"/>
      <c r="AZ410" s="59"/>
    </row>
    <row r="411" spans="1:52" ht="14.25">
      <c r="A411" s="66" t="s">
        <v>46</v>
      </c>
      <c r="B411" s="65">
        <f>COUNTIFS($G$8:$G$250,A411,$D$8:$D$250,"100.0")</f>
        <v>0</v>
      </c>
      <c r="C411" s="71" t="s">
        <v>30</v>
      </c>
      <c r="D411" s="70">
        <f>COUNTIF(E8:E250,"*社*")</f>
        <v>4</v>
      </c>
      <c r="E411" s="70">
        <f>COUNTIF(E8:E404,"*社*")</f>
        <v>8</v>
      </c>
      <c r="F411" s="70">
        <f>COUNTIF(E251:E404,"*社*")</f>
        <v>4</v>
      </c>
      <c r="G411" s="68">
        <f>COUNTIFS($G$7:$G$250,"*農*")</f>
        <v>24</v>
      </c>
      <c r="H411" s="51" t="s">
        <v>73</v>
      </c>
      <c r="I411" s="51"/>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c r="AJ411" s="59"/>
      <c r="AK411" s="59"/>
      <c r="AL411" s="59"/>
      <c r="AM411" s="59"/>
      <c r="AN411" s="59"/>
      <c r="AO411" s="59"/>
      <c r="AP411" s="59"/>
      <c r="AQ411" s="59"/>
      <c r="AR411" s="59"/>
      <c r="AS411" s="59"/>
      <c r="AT411" s="59"/>
      <c r="AU411" s="59"/>
      <c r="AV411" s="59"/>
      <c r="AW411" s="59"/>
      <c r="AX411" s="59"/>
      <c r="AY411" s="59"/>
      <c r="AZ411" s="59"/>
    </row>
    <row r="412" spans="1:52" ht="14.25">
      <c r="A412" s="66" t="s">
        <v>45</v>
      </c>
      <c r="B412" s="65">
        <f>COUNTIFS($G$8:$G$250,A412,$D$8:$D$250,"100.0")</f>
        <v>3</v>
      </c>
      <c r="C412" s="51"/>
      <c r="D412" s="51"/>
      <c r="E412" s="51"/>
      <c r="F412" s="51"/>
      <c r="G412" s="68">
        <f>COUNTIFS($G$7:$G$250,"*商*")</f>
        <v>33</v>
      </c>
      <c r="H412" s="51" t="s">
        <v>72</v>
      </c>
      <c r="I412" s="51"/>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59"/>
      <c r="AM412" s="59"/>
      <c r="AN412" s="59"/>
      <c r="AO412" s="59"/>
      <c r="AP412" s="59"/>
      <c r="AQ412" s="59"/>
      <c r="AR412" s="59"/>
      <c r="AS412" s="59"/>
      <c r="AT412" s="59"/>
      <c r="AU412" s="59"/>
      <c r="AV412" s="59"/>
      <c r="AW412" s="59"/>
      <c r="AX412" s="59"/>
      <c r="AY412" s="59"/>
      <c r="AZ412" s="59"/>
    </row>
    <row r="413" spans="1:52" ht="14.25">
      <c r="A413" s="66" t="s">
        <v>44</v>
      </c>
      <c r="B413" s="65">
        <f>COUNTIFS($G$8:$G$250,A413,$D$8:$D$250,"100.0")</f>
        <v>0</v>
      </c>
      <c r="C413" s="51"/>
      <c r="D413" s="51"/>
      <c r="E413" s="51"/>
      <c r="F413" s="51"/>
      <c r="G413" s="68">
        <f>COUNTIFS($G$7:$G$250,"*社*")</f>
        <v>19</v>
      </c>
      <c r="H413" s="51" t="s">
        <v>71</v>
      </c>
      <c r="I413" s="51"/>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59"/>
      <c r="AM413" s="59"/>
      <c r="AN413" s="59"/>
      <c r="AO413" s="59"/>
      <c r="AP413" s="59"/>
      <c r="AQ413" s="59"/>
      <c r="AR413" s="59"/>
      <c r="AS413" s="59"/>
      <c r="AT413" s="59"/>
      <c r="AU413" s="59"/>
      <c r="AV413" s="59"/>
      <c r="AW413" s="59"/>
      <c r="AX413" s="59"/>
      <c r="AY413" s="59"/>
      <c r="AZ413" s="59"/>
    </row>
    <row r="414" spans="1:52" ht="14.25">
      <c r="A414" s="66" t="s">
        <v>43</v>
      </c>
      <c r="B414" s="65">
        <f>COUNTIFS($G$8:$G$250,A414,$D$8:$D$250,"100.0")</f>
        <v>5</v>
      </c>
      <c r="C414" s="51"/>
      <c r="D414" s="51"/>
      <c r="E414" s="51"/>
      <c r="F414" s="51"/>
      <c r="G414" s="68">
        <f>COUNTIFS($G$7:$G$250,"*運*")</f>
        <v>23</v>
      </c>
      <c r="H414" s="51" t="s">
        <v>70</v>
      </c>
      <c r="I414" s="51"/>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c r="AK414" s="59"/>
      <c r="AL414" s="59"/>
      <c r="AM414" s="59"/>
      <c r="AN414" s="59"/>
      <c r="AO414" s="59"/>
      <c r="AP414" s="59"/>
      <c r="AQ414" s="59"/>
      <c r="AR414" s="59"/>
      <c r="AS414" s="59"/>
      <c r="AT414" s="59"/>
      <c r="AU414" s="59"/>
      <c r="AV414" s="59"/>
      <c r="AW414" s="59"/>
      <c r="AX414" s="59"/>
      <c r="AY414" s="59"/>
      <c r="AZ414" s="59"/>
    </row>
    <row r="415" spans="1:52" ht="14.25">
      <c r="A415" s="66" t="s">
        <v>42</v>
      </c>
      <c r="B415" s="65">
        <f>COUNTIFS($G$8:$G$250,A415,$D$8:$D$250,"100.0")</f>
        <v>2</v>
      </c>
      <c r="C415" s="51"/>
      <c r="D415" s="51"/>
      <c r="E415" s="51"/>
      <c r="F415" s="51"/>
      <c r="G415" s="68">
        <f>COUNTIFS($G$7:$G$250,"*教*")</f>
        <v>30</v>
      </c>
      <c r="H415" s="51" t="s">
        <v>69</v>
      </c>
      <c r="I415" s="51"/>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59"/>
      <c r="AM415" s="59"/>
      <c r="AN415" s="59"/>
      <c r="AO415" s="59"/>
      <c r="AP415" s="59"/>
      <c r="AQ415" s="59"/>
      <c r="AR415" s="59"/>
      <c r="AS415" s="59"/>
      <c r="AT415" s="59"/>
      <c r="AU415" s="59"/>
      <c r="AV415" s="59"/>
      <c r="AW415" s="59"/>
      <c r="AX415" s="59"/>
      <c r="AY415" s="59"/>
      <c r="AZ415" s="59"/>
    </row>
    <row r="416" spans="1:52" ht="14.25">
      <c r="A416" s="66" t="s">
        <v>41</v>
      </c>
      <c r="B416" s="65">
        <f>COUNTIFS($G$8:$G$250,A416,$D$8:$D$250,"100.0")</f>
        <v>2</v>
      </c>
      <c r="C416" s="51"/>
      <c r="D416" s="51"/>
      <c r="E416" s="51"/>
      <c r="F416" s="51"/>
      <c r="G416" s="68">
        <f>COUNTIFS($G$7:$G$250,"*公*")</f>
        <v>13</v>
      </c>
      <c r="H416" s="51" t="s">
        <v>68</v>
      </c>
      <c r="I416" s="51"/>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59"/>
      <c r="AM416" s="59"/>
      <c r="AN416" s="59"/>
      <c r="AO416" s="59"/>
      <c r="AP416" s="59"/>
      <c r="AQ416" s="59"/>
      <c r="AR416" s="59"/>
      <c r="AS416" s="59"/>
      <c r="AT416" s="59"/>
      <c r="AU416" s="59"/>
      <c r="AV416" s="59"/>
      <c r="AW416" s="59"/>
      <c r="AX416" s="59"/>
      <c r="AY416" s="59"/>
      <c r="AZ416" s="59"/>
    </row>
    <row r="417" spans="1:52" ht="14.25">
      <c r="A417" s="58" t="s">
        <v>40</v>
      </c>
      <c r="B417" s="69">
        <f>SUM(B407:B416)</f>
        <v>23</v>
      </c>
      <c r="C417" s="51"/>
      <c r="D417" s="51"/>
      <c r="E417" s="51"/>
      <c r="F417" s="51"/>
      <c r="G417" s="68">
        <f>COUNTIFS($G$7:$G$250,"*他*")</f>
        <v>31</v>
      </c>
      <c r="H417" s="51" t="s">
        <v>67</v>
      </c>
      <c r="I417" s="51"/>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59"/>
      <c r="AM417" s="59"/>
      <c r="AN417" s="59"/>
      <c r="AO417" s="59"/>
      <c r="AP417" s="59"/>
      <c r="AQ417" s="59"/>
      <c r="AR417" s="59"/>
      <c r="AS417" s="59"/>
      <c r="AT417" s="59"/>
      <c r="AU417" s="59"/>
      <c r="AV417" s="59"/>
      <c r="AW417" s="59"/>
      <c r="AX417" s="59"/>
      <c r="AY417" s="59"/>
      <c r="AZ417" s="59"/>
    </row>
    <row r="418" spans="1:52" ht="14.25">
      <c r="A418" s="63" t="s">
        <v>66</v>
      </c>
      <c r="B418" s="65"/>
      <c r="C418" s="51"/>
      <c r="D418" s="51"/>
      <c r="E418" s="51"/>
      <c r="F418" s="51"/>
      <c r="G418" s="51">
        <f>SUM(G408:G417)</f>
        <v>246</v>
      </c>
      <c r="H418" s="51" t="s">
        <v>55</v>
      </c>
      <c r="I418" s="51"/>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59"/>
      <c r="AN418" s="59"/>
      <c r="AO418" s="59"/>
      <c r="AP418" s="59"/>
      <c r="AQ418" s="59"/>
      <c r="AR418" s="59"/>
      <c r="AS418" s="59"/>
      <c r="AT418" s="59"/>
      <c r="AU418" s="59"/>
      <c r="AV418" s="59"/>
      <c r="AW418" s="59"/>
      <c r="AX418" s="59"/>
      <c r="AY418" s="59"/>
      <c r="AZ418" s="59"/>
    </row>
    <row r="419" spans="1:52" ht="14.25">
      <c r="A419" s="66" t="s">
        <v>50</v>
      </c>
      <c r="B419" s="65">
        <f>COUNTIFS($G$251:$G$404,A419,$D$251:$D$404,"100.0")</f>
        <v>0</v>
      </c>
      <c r="C419" s="51"/>
      <c r="D419" s="51"/>
      <c r="E419" s="51"/>
      <c r="F419" s="51"/>
      <c r="G419" s="51"/>
      <c r="H419" s="51"/>
      <c r="I419" s="51"/>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c r="AO419" s="59"/>
      <c r="AP419" s="59"/>
      <c r="AQ419" s="59"/>
      <c r="AR419" s="59"/>
      <c r="AS419" s="59"/>
      <c r="AT419" s="59"/>
      <c r="AU419" s="59"/>
      <c r="AV419" s="59"/>
      <c r="AW419" s="59"/>
      <c r="AX419" s="59"/>
      <c r="AY419" s="59"/>
      <c r="AZ419" s="59"/>
    </row>
    <row r="420" spans="1:52" ht="14.25">
      <c r="A420" s="66" t="s">
        <v>49</v>
      </c>
      <c r="B420" s="65">
        <f>COUNTIFS($G$251:$G$404,A420,$D$251:$D$404,"100.0")</f>
        <v>0</v>
      </c>
      <c r="C420" s="51"/>
      <c r="D420" s="51"/>
      <c r="E420" s="51"/>
      <c r="F420" s="51"/>
      <c r="G420" s="68">
        <f>COUNTIFS($G$251:$G$404,"*地*")</f>
        <v>6</v>
      </c>
      <c r="H420" s="51" t="s">
        <v>65</v>
      </c>
      <c r="I420" s="51"/>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c r="AO420" s="59"/>
      <c r="AP420" s="59"/>
      <c r="AQ420" s="59"/>
      <c r="AR420" s="59"/>
      <c r="AS420" s="59"/>
      <c r="AT420" s="59"/>
      <c r="AU420" s="59"/>
      <c r="AV420" s="59"/>
      <c r="AW420" s="59"/>
      <c r="AX420" s="59"/>
      <c r="AY420" s="59"/>
      <c r="AZ420" s="59"/>
    </row>
    <row r="421" spans="1:52" ht="14.25">
      <c r="A421" s="66" t="s">
        <v>48</v>
      </c>
      <c r="B421" s="65">
        <f>COUNTIFS($G$251:$G$404,A421,$D$251:$D$404,"100.0")</f>
        <v>15</v>
      </c>
      <c r="C421" s="51"/>
      <c r="D421" s="51"/>
      <c r="E421" s="51"/>
      <c r="F421" s="51"/>
      <c r="G421" s="68">
        <f>COUNTIFS($G$251:$G$404,"*住*")</f>
        <v>2</v>
      </c>
      <c r="H421" s="51" t="s">
        <v>64</v>
      </c>
      <c r="I421" s="51"/>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59"/>
      <c r="AN421" s="59"/>
      <c r="AO421" s="59"/>
      <c r="AP421" s="59"/>
      <c r="AQ421" s="59"/>
      <c r="AR421" s="59"/>
      <c r="AS421" s="59"/>
      <c r="AT421" s="59"/>
      <c r="AU421" s="59"/>
      <c r="AV421" s="59"/>
      <c r="AW421" s="59"/>
      <c r="AX421" s="59"/>
      <c r="AY421" s="59"/>
      <c r="AZ421" s="59"/>
    </row>
    <row r="422" spans="1:52" ht="14.25">
      <c r="A422" s="66" t="s">
        <v>47</v>
      </c>
      <c r="B422" s="65">
        <f>COUNTIFS($G$251:$G$404,A422,$D$251:$D$404,"100.0")</f>
        <v>2</v>
      </c>
      <c r="C422" s="51"/>
      <c r="D422" s="51"/>
      <c r="E422" s="51"/>
      <c r="F422" s="51"/>
      <c r="G422" s="68">
        <f>COUNTIFS($G$251:$G$404,"*観*")</f>
        <v>61</v>
      </c>
      <c r="H422" s="51" t="s">
        <v>63</v>
      </c>
      <c r="I422" s="51"/>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59"/>
      <c r="AM422" s="59"/>
      <c r="AN422" s="59"/>
      <c r="AO422" s="59"/>
      <c r="AP422" s="59"/>
      <c r="AQ422" s="59"/>
      <c r="AR422" s="59"/>
      <c r="AS422" s="59"/>
      <c r="AT422" s="59"/>
      <c r="AU422" s="59"/>
      <c r="AV422" s="59"/>
      <c r="AW422" s="59"/>
      <c r="AX422" s="59"/>
      <c r="AY422" s="59"/>
      <c r="AZ422" s="59"/>
    </row>
    <row r="423" spans="1:52" ht="14.25">
      <c r="A423" s="66" t="s">
        <v>46</v>
      </c>
      <c r="B423" s="65">
        <f>COUNTIFS($G$251:$G$404,A423,$D$251:$D$404,"100.0")</f>
        <v>1</v>
      </c>
      <c r="C423" s="51"/>
      <c r="D423" s="51"/>
      <c r="E423" s="51"/>
      <c r="F423" s="51"/>
      <c r="G423" s="68">
        <f>COUNTIFS($G$251:$G$404,"*農*")</f>
        <v>41</v>
      </c>
      <c r="H423" s="51" t="s">
        <v>62</v>
      </c>
      <c r="I423" s="51"/>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59"/>
      <c r="AM423" s="59"/>
      <c r="AN423" s="59"/>
      <c r="AO423" s="59"/>
      <c r="AP423" s="59"/>
      <c r="AQ423" s="59"/>
      <c r="AR423" s="59"/>
      <c r="AS423" s="59"/>
      <c r="AT423" s="59"/>
      <c r="AU423" s="59"/>
      <c r="AV423" s="59"/>
      <c r="AW423" s="59"/>
      <c r="AX423" s="59"/>
      <c r="AY423" s="59"/>
      <c r="AZ423" s="59"/>
    </row>
    <row r="424" spans="1:52" ht="14.25">
      <c r="A424" s="66" t="s">
        <v>45</v>
      </c>
      <c r="B424" s="65">
        <f>COUNTIFS($G$251:$G$404,A424,$D$251:$D$404,"100.0")</f>
        <v>0</v>
      </c>
      <c r="C424" s="51"/>
      <c r="D424" s="51"/>
      <c r="E424" s="51"/>
      <c r="F424" s="51"/>
      <c r="G424" s="68">
        <f>COUNTIFS($G$251:$G$404,"*商*")</f>
        <v>11</v>
      </c>
      <c r="H424" s="51" t="s">
        <v>61</v>
      </c>
      <c r="I424" s="51"/>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c r="AK424" s="59"/>
      <c r="AL424" s="59"/>
      <c r="AM424" s="59"/>
      <c r="AN424" s="59"/>
      <c r="AO424" s="59"/>
      <c r="AP424" s="59"/>
      <c r="AQ424" s="59"/>
      <c r="AR424" s="59"/>
      <c r="AS424" s="59"/>
      <c r="AT424" s="59"/>
      <c r="AU424" s="59"/>
      <c r="AV424" s="59"/>
      <c r="AW424" s="59"/>
      <c r="AX424" s="59"/>
      <c r="AY424" s="59"/>
      <c r="AZ424" s="59"/>
    </row>
    <row r="425" spans="1:52" ht="14.25">
      <c r="A425" s="66" t="s">
        <v>44</v>
      </c>
      <c r="B425" s="65">
        <f>COUNTIFS($G$251:$G$404,A425,$D$251:$D$404,"100.0")</f>
        <v>1</v>
      </c>
      <c r="C425" s="51"/>
      <c r="D425" s="51"/>
      <c r="E425" s="51"/>
      <c r="F425" s="51"/>
      <c r="G425" s="68">
        <f>COUNTIFS($G$251:$G$404,"*社*")</f>
        <v>1</v>
      </c>
      <c r="H425" s="51" t="s">
        <v>60</v>
      </c>
      <c r="I425" s="51"/>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59"/>
      <c r="AM425" s="59"/>
      <c r="AN425" s="59"/>
      <c r="AO425" s="59"/>
      <c r="AP425" s="59"/>
      <c r="AQ425" s="59"/>
      <c r="AR425" s="59"/>
      <c r="AS425" s="59"/>
      <c r="AT425" s="59"/>
      <c r="AU425" s="59"/>
      <c r="AV425" s="59"/>
      <c r="AW425" s="59"/>
      <c r="AX425" s="59"/>
      <c r="AY425" s="59"/>
      <c r="AZ425" s="59"/>
    </row>
    <row r="426" spans="1:52" ht="14.25">
      <c r="A426" s="66" t="s">
        <v>43</v>
      </c>
      <c r="B426" s="65">
        <f>COUNTIFS($G$251:$G$404,A426,$D$251:$D$404,"100.0")</f>
        <v>1</v>
      </c>
      <c r="C426" s="51"/>
      <c r="D426" s="51"/>
      <c r="E426" s="51"/>
      <c r="F426" s="51"/>
      <c r="G426" s="68">
        <f>COUNTIFS($G$251:$G$404,"*運*")</f>
        <v>2</v>
      </c>
      <c r="H426" s="51" t="s">
        <v>59</v>
      </c>
      <c r="I426" s="51"/>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c r="AK426" s="59"/>
      <c r="AL426" s="59"/>
      <c r="AM426" s="59"/>
      <c r="AN426" s="59"/>
      <c r="AO426" s="59"/>
      <c r="AP426" s="59"/>
      <c r="AQ426" s="59"/>
      <c r="AR426" s="59"/>
      <c r="AS426" s="59"/>
      <c r="AT426" s="59"/>
      <c r="AU426" s="59"/>
      <c r="AV426" s="59"/>
      <c r="AW426" s="59"/>
      <c r="AX426" s="59"/>
      <c r="AY426" s="59"/>
      <c r="AZ426" s="59"/>
    </row>
    <row r="427" spans="1:52" ht="14.25">
      <c r="A427" s="66" t="s">
        <v>42</v>
      </c>
      <c r="B427" s="65">
        <f>COUNTIFS($G$251:$G$404,A427,$D$251:$D$404,"100.0")</f>
        <v>0</v>
      </c>
      <c r="C427" s="51"/>
      <c r="D427" s="51"/>
      <c r="E427" s="51"/>
      <c r="F427" s="51"/>
      <c r="G427" s="68">
        <f>COUNTIFS($G$251:$G$404,"*教*")</f>
        <v>6</v>
      </c>
      <c r="H427" s="51" t="s">
        <v>58</v>
      </c>
      <c r="I427" s="51"/>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59"/>
      <c r="AM427" s="59"/>
      <c r="AN427" s="59"/>
      <c r="AO427" s="59"/>
      <c r="AP427" s="59"/>
      <c r="AQ427" s="59"/>
      <c r="AR427" s="59"/>
      <c r="AS427" s="59"/>
      <c r="AT427" s="59"/>
      <c r="AU427" s="59"/>
      <c r="AV427" s="59"/>
      <c r="AW427" s="59"/>
      <c r="AX427" s="59"/>
      <c r="AY427" s="59"/>
      <c r="AZ427" s="59"/>
    </row>
    <row r="428" spans="1:52" ht="14.25">
      <c r="A428" s="66" t="s">
        <v>41</v>
      </c>
      <c r="B428" s="65">
        <f>COUNTIFS($G$251:$G$404,A428,$D$251:$D$404,"100.0")</f>
        <v>3</v>
      </c>
      <c r="C428" s="51"/>
      <c r="D428" s="51"/>
      <c r="E428" s="51"/>
      <c r="F428" s="51"/>
      <c r="G428" s="68">
        <f>COUNTIFS($G$251:$G$404,"*公*")</f>
        <v>2</v>
      </c>
      <c r="H428" s="51" t="s">
        <v>57</v>
      </c>
      <c r="I428" s="51"/>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c r="AK428" s="59"/>
      <c r="AL428" s="59"/>
      <c r="AM428" s="59"/>
      <c r="AN428" s="59"/>
      <c r="AO428" s="59"/>
      <c r="AP428" s="59"/>
      <c r="AQ428" s="59"/>
      <c r="AR428" s="59"/>
      <c r="AS428" s="59"/>
      <c r="AT428" s="59"/>
      <c r="AU428" s="59"/>
      <c r="AV428" s="59"/>
      <c r="AW428" s="59"/>
      <c r="AX428" s="59"/>
      <c r="AY428" s="59"/>
      <c r="AZ428" s="59"/>
    </row>
    <row r="429" spans="1:52" ht="14.25">
      <c r="A429" s="66" t="s">
        <v>40</v>
      </c>
      <c r="B429" s="62">
        <f>SUM(B419:B428)</f>
        <v>23</v>
      </c>
      <c r="C429" s="51"/>
      <c r="D429" s="51"/>
      <c r="E429" s="51"/>
      <c r="F429" s="51"/>
      <c r="G429" s="68">
        <f>COUNTIFS($G$251:$G$404,"*他*")</f>
        <v>24</v>
      </c>
      <c r="H429" s="51" t="s">
        <v>56</v>
      </c>
      <c r="I429" s="51"/>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59"/>
      <c r="AM429" s="59"/>
      <c r="AN429" s="59"/>
      <c r="AO429" s="59"/>
      <c r="AP429" s="59"/>
      <c r="AQ429" s="59"/>
      <c r="AR429" s="59"/>
      <c r="AS429" s="59"/>
      <c r="AT429" s="59"/>
      <c r="AU429" s="59"/>
      <c r="AV429" s="59"/>
      <c r="AW429" s="59"/>
      <c r="AX429" s="59"/>
      <c r="AY429" s="59"/>
      <c r="AZ429" s="59"/>
    </row>
    <row r="430" spans="1:52">
      <c r="A430" s="63" t="s">
        <v>39</v>
      </c>
      <c r="B430" s="62">
        <f>B417+B429</f>
        <v>46</v>
      </c>
      <c r="C430" s="51"/>
      <c r="D430" s="51"/>
      <c r="E430" s="51"/>
      <c r="F430" s="51"/>
      <c r="G430" s="51">
        <f>SUM(G420:G429)</f>
        <v>156</v>
      </c>
      <c r="H430" s="51" t="s">
        <v>55</v>
      </c>
      <c r="I430" s="51"/>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c r="AK430" s="59"/>
      <c r="AL430" s="59"/>
      <c r="AM430" s="59"/>
      <c r="AN430" s="59"/>
      <c r="AO430" s="59"/>
      <c r="AP430" s="59"/>
      <c r="AQ430" s="59"/>
      <c r="AR430" s="59"/>
      <c r="AS430" s="59"/>
      <c r="AT430" s="59"/>
      <c r="AU430" s="59"/>
      <c r="AV430" s="59"/>
      <c r="AW430" s="59"/>
      <c r="AX430" s="59"/>
      <c r="AY430" s="59"/>
      <c r="AZ430" s="59"/>
    </row>
    <row r="431" spans="1:52">
      <c r="A431" s="51" t="s">
        <v>54</v>
      </c>
      <c r="B431" s="67"/>
      <c r="C431" s="51"/>
      <c r="D431" s="51"/>
      <c r="E431" s="51"/>
      <c r="F431" s="51"/>
      <c r="G431" s="51"/>
      <c r="H431" s="51"/>
      <c r="I431" s="51"/>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59"/>
      <c r="AM431" s="59"/>
      <c r="AN431" s="59"/>
      <c r="AO431" s="59"/>
      <c r="AP431" s="59"/>
      <c r="AQ431" s="59"/>
      <c r="AR431" s="59"/>
      <c r="AS431" s="59"/>
      <c r="AT431" s="59"/>
      <c r="AU431" s="59"/>
      <c r="AV431" s="59"/>
      <c r="AW431" s="59"/>
      <c r="AX431" s="59"/>
      <c r="AY431" s="59"/>
      <c r="AZ431" s="59"/>
    </row>
    <row r="432" spans="1:52" ht="14.25">
      <c r="A432" s="66" t="s">
        <v>50</v>
      </c>
      <c r="B432" s="65">
        <f>COUNTIFS($G$8:$G$250,A432,$D$8:$D$250,"&lt;=25.0")</f>
        <v>12</v>
      </c>
      <c r="C432" s="51"/>
      <c r="D432" s="51"/>
      <c r="E432" s="51"/>
      <c r="F432" s="51"/>
      <c r="G432" s="51">
        <f>G418+G430</f>
        <v>402</v>
      </c>
      <c r="H432" s="51" t="s">
        <v>38</v>
      </c>
      <c r="I432" s="51"/>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59"/>
      <c r="AM432" s="59"/>
      <c r="AN432" s="59"/>
      <c r="AO432" s="59"/>
      <c r="AP432" s="59"/>
      <c r="AQ432" s="59"/>
      <c r="AR432" s="59"/>
      <c r="AS432" s="59"/>
      <c r="AT432" s="59"/>
      <c r="AU432" s="59"/>
      <c r="AV432" s="59"/>
      <c r="AW432" s="59"/>
      <c r="AX432" s="59"/>
      <c r="AY432" s="59"/>
      <c r="AZ432" s="59"/>
    </row>
    <row r="433" spans="1:52" ht="14.25">
      <c r="A433" s="66" t="s">
        <v>49</v>
      </c>
      <c r="B433" s="65">
        <f>COUNTIFS($G$8:$G$250,A433,$D$8:$D$250,"&lt;=25.0")</f>
        <v>9</v>
      </c>
      <c r="C433" s="51"/>
      <c r="D433" s="51"/>
      <c r="E433" s="51"/>
      <c r="F433" s="51"/>
      <c r="G433" s="51"/>
      <c r="H433" s="51"/>
      <c r="I433" s="51"/>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59"/>
      <c r="AM433" s="59"/>
      <c r="AN433" s="59"/>
      <c r="AO433" s="59"/>
      <c r="AP433" s="59"/>
      <c r="AQ433" s="59"/>
      <c r="AR433" s="59"/>
      <c r="AS433" s="59"/>
      <c r="AT433" s="59"/>
      <c r="AU433" s="59"/>
      <c r="AV433" s="59"/>
      <c r="AW433" s="59"/>
      <c r="AX433" s="59"/>
      <c r="AY433" s="59"/>
      <c r="AZ433" s="59"/>
    </row>
    <row r="434" spans="1:52" ht="14.25">
      <c r="A434" s="66" t="s">
        <v>48</v>
      </c>
      <c r="B434" s="65">
        <f>COUNTIFS($G$8:$G$250,A434,$D$8:$D$250,"&lt;=25.0")</f>
        <v>6</v>
      </c>
      <c r="C434" s="51"/>
      <c r="D434" s="51"/>
      <c r="E434" s="51"/>
      <c r="F434" s="51"/>
      <c r="G434" s="51"/>
      <c r="H434" s="51"/>
      <c r="I434" s="51"/>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59"/>
      <c r="AM434" s="59"/>
      <c r="AN434" s="59"/>
      <c r="AO434" s="59"/>
      <c r="AP434" s="59"/>
      <c r="AQ434" s="59"/>
      <c r="AR434" s="59"/>
      <c r="AS434" s="59"/>
      <c r="AT434" s="59"/>
      <c r="AU434" s="59"/>
      <c r="AV434" s="59"/>
      <c r="AW434" s="59"/>
      <c r="AX434" s="59"/>
      <c r="AY434" s="59"/>
      <c r="AZ434" s="59"/>
    </row>
    <row r="435" spans="1:52" ht="14.25">
      <c r="A435" s="66" t="s">
        <v>47</v>
      </c>
      <c r="B435" s="65">
        <f>COUNTIFS($G$8:$G$250,A435,$D$8:$D$250,"&lt;=25.0")</f>
        <v>15</v>
      </c>
      <c r="C435" s="51"/>
      <c r="D435" s="51"/>
      <c r="E435" s="51"/>
      <c r="F435" s="51"/>
      <c r="G435" s="51"/>
      <c r="H435" s="51"/>
      <c r="I435" s="51"/>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59"/>
      <c r="AM435" s="59"/>
      <c r="AN435" s="59"/>
      <c r="AO435" s="59"/>
      <c r="AP435" s="59"/>
      <c r="AQ435" s="59"/>
      <c r="AR435" s="59"/>
      <c r="AS435" s="59"/>
      <c r="AT435" s="59"/>
      <c r="AU435" s="59"/>
      <c r="AV435" s="59"/>
      <c r="AW435" s="59"/>
      <c r="AX435" s="59"/>
      <c r="AY435" s="59"/>
      <c r="AZ435" s="59"/>
    </row>
    <row r="436" spans="1:52" ht="14.25">
      <c r="A436" s="66" t="s">
        <v>46</v>
      </c>
      <c r="B436" s="65">
        <f>COUNTIFS($G$8:$G$250,A436,$D$8:$D$250,"&lt;=25.0")</f>
        <v>14</v>
      </c>
      <c r="C436" s="51"/>
      <c r="D436" s="51"/>
      <c r="E436" s="51"/>
      <c r="F436" s="51"/>
      <c r="G436" s="51"/>
      <c r="H436" s="51"/>
      <c r="I436" s="51"/>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59"/>
      <c r="AM436" s="59"/>
      <c r="AN436" s="59"/>
      <c r="AO436" s="59"/>
      <c r="AP436" s="59"/>
      <c r="AQ436" s="59"/>
      <c r="AR436" s="59"/>
      <c r="AS436" s="59"/>
      <c r="AT436" s="59"/>
      <c r="AU436" s="59"/>
      <c r="AV436" s="59"/>
      <c r="AW436" s="59"/>
      <c r="AX436" s="59"/>
      <c r="AY436" s="59"/>
      <c r="AZ436" s="59"/>
    </row>
    <row r="437" spans="1:52" ht="14.25">
      <c r="A437" s="66" t="s">
        <v>45</v>
      </c>
      <c r="B437" s="65">
        <f>COUNTIFS($G$8:$G$250,A437,$D$8:$D$250,"&lt;=25.0")</f>
        <v>9</v>
      </c>
      <c r="C437" s="51"/>
      <c r="D437" s="51"/>
      <c r="E437" s="51"/>
      <c r="F437" s="51"/>
      <c r="G437" s="51"/>
      <c r="H437" s="51"/>
      <c r="I437" s="51"/>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59"/>
      <c r="AM437" s="59"/>
      <c r="AN437" s="59"/>
      <c r="AO437" s="59"/>
      <c r="AP437" s="59"/>
      <c r="AQ437" s="59"/>
      <c r="AR437" s="59"/>
      <c r="AS437" s="59"/>
      <c r="AT437" s="59"/>
      <c r="AU437" s="59"/>
      <c r="AV437" s="59"/>
      <c r="AW437" s="59"/>
      <c r="AX437" s="59"/>
      <c r="AY437" s="59"/>
      <c r="AZ437" s="59"/>
    </row>
    <row r="438" spans="1:52" ht="14.25">
      <c r="A438" s="66" t="s">
        <v>44</v>
      </c>
      <c r="B438" s="65">
        <f>COUNTIFS($G$8:$G$250,A438,$D$8:$D$250,"&lt;=25.0")</f>
        <v>16</v>
      </c>
      <c r="C438" s="51"/>
      <c r="D438" s="51"/>
      <c r="E438" s="51"/>
      <c r="F438" s="51"/>
      <c r="G438" s="51"/>
      <c r="H438" s="51"/>
      <c r="I438" s="51"/>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59"/>
      <c r="AM438" s="59"/>
      <c r="AN438" s="59"/>
      <c r="AO438" s="59"/>
      <c r="AP438" s="59"/>
      <c r="AQ438" s="59"/>
      <c r="AR438" s="59"/>
      <c r="AS438" s="59"/>
      <c r="AT438" s="59"/>
      <c r="AU438" s="59"/>
      <c r="AV438" s="59"/>
      <c r="AW438" s="59"/>
      <c r="AX438" s="59"/>
      <c r="AY438" s="59"/>
      <c r="AZ438" s="59"/>
    </row>
    <row r="439" spans="1:52" ht="14.25">
      <c r="A439" s="66" t="s">
        <v>43</v>
      </c>
      <c r="B439" s="65">
        <f>COUNTIFS($G$8:$G$250,A439,$D$8:$D$250,"&lt;=25.0")</f>
        <v>11</v>
      </c>
      <c r="C439" s="51"/>
      <c r="D439" s="51"/>
      <c r="E439" s="51"/>
      <c r="F439" s="51"/>
      <c r="G439" s="51"/>
      <c r="H439" s="51"/>
      <c r="I439" s="51"/>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9"/>
      <c r="AM439" s="59"/>
      <c r="AN439" s="59"/>
      <c r="AO439" s="59"/>
      <c r="AP439" s="59"/>
      <c r="AQ439" s="59"/>
      <c r="AR439" s="59"/>
      <c r="AS439" s="59"/>
      <c r="AT439" s="59"/>
      <c r="AU439" s="59"/>
      <c r="AV439" s="59"/>
      <c r="AW439" s="59"/>
      <c r="AX439" s="59"/>
      <c r="AY439" s="59"/>
      <c r="AZ439" s="59"/>
    </row>
    <row r="440" spans="1:52" ht="14.25">
      <c r="A440" s="66" t="s">
        <v>42</v>
      </c>
      <c r="B440" s="65">
        <f>COUNTIFS($G$8:$G$250,A440,$D$8:$D$250,"&lt;=25.0")</f>
        <v>8</v>
      </c>
      <c r="C440" s="51"/>
      <c r="D440" s="51"/>
      <c r="E440" s="51"/>
      <c r="F440" s="51"/>
      <c r="G440" s="51"/>
      <c r="H440" s="51"/>
      <c r="I440" s="51"/>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59"/>
      <c r="AN440" s="59"/>
      <c r="AO440" s="59"/>
      <c r="AP440" s="59"/>
      <c r="AQ440" s="59"/>
      <c r="AR440" s="59"/>
      <c r="AS440" s="59"/>
      <c r="AT440" s="59"/>
      <c r="AU440" s="59"/>
      <c r="AV440" s="59"/>
      <c r="AW440" s="59"/>
      <c r="AX440" s="59"/>
      <c r="AY440" s="59"/>
      <c r="AZ440" s="59"/>
    </row>
    <row r="441" spans="1:52" ht="14.25">
      <c r="A441" s="66" t="s">
        <v>41</v>
      </c>
      <c r="B441" s="65">
        <f>COUNTIFS($G$8:$G$250,A441,$D$8:$D$250,"&lt;=25.0")</f>
        <v>16</v>
      </c>
      <c r="C441" s="51"/>
      <c r="D441" s="51"/>
      <c r="E441" s="51"/>
      <c r="F441" s="51"/>
      <c r="G441" s="51"/>
      <c r="H441" s="51"/>
      <c r="I441" s="51"/>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59"/>
      <c r="AN441" s="59"/>
      <c r="AO441" s="59"/>
      <c r="AP441" s="59"/>
      <c r="AQ441" s="59"/>
      <c r="AR441" s="59"/>
      <c r="AS441" s="59"/>
      <c r="AT441" s="59"/>
      <c r="AU441" s="59"/>
      <c r="AV441" s="59"/>
      <c r="AW441" s="59"/>
      <c r="AX441" s="59"/>
      <c r="AY441" s="59"/>
      <c r="AZ441" s="59"/>
    </row>
    <row r="442" spans="1:52">
      <c r="A442" s="64" t="s">
        <v>40</v>
      </c>
      <c r="B442" s="62">
        <f>SUM(B432:B441)</f>
        <v>116</v>
      </c>
      <c r="C442" s="51"/>
      <c r="D442" s="51"/>
      <c r="E442" s="51"/>
      <c r="F442" s="51"/>
      <c r="G442" s="51"/>
      <c r="H442" s="51"/>
      <c r="I442" s="51"/>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59"/>
      <c r="AM442" s="59"/>
      <c r="AN442" s="59"/>
      <c r="AO442" s="59"/>
      <c r="AP442" s="59"/>
      <c r="AQ442" s="59"/>
      <c r="AR442" s="59"/>
      <c r="AS442" s="59"/>
      <c r="AT442" s="59"/>
      <c r="AU442" s="59"/>
      <c r="AV442" s="59"/>
      <c r="AW442" s="59"/>
      <c r="AX442" s="59"/>
      <c r="AY442" s="59"/>
      <c r="AZ442" s="59"/>
    </row>
    <row r="443" spans="1:52">
      <c r="A443" s="51"/>
      <c r="B443" s="51"/>
      <c r="C443" s="51"/>
      <c r="D443" s="51"/>
      <c r="E443" s="51"/>
      <c r="F443" s="51"/>
      <c r="G443" s="51"/>
      <c r="H443" s="51"/>
      <c r="I443" s="51"/>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59"/>
      <c r="AM443" s="59"/>
      <c r="AN443" s="59"/>
      <c r="AO443" s="59"/>
      <c r="AP443" s="59"/>
      <c r="AQ443" s="59"/>
      <c r="AR443" s="59"/>
      <c r="AS443" s="59"/>
      <c r="AT443" s="59"/>
      <c r="AU443" s="59"/>
      <c r="AV443" s="59"/>
      <c r="AW443" s="59"/>
      <c r="AX443" s="59"/>
      <c r="AY443" s="59"/>
      <c r="AZ443" s="59"/>
    </row>
    <row r="444" spans="1:52">
      <c r="A444" s="51"/>
      <c r="B444" s="51"/>
      <c r="C444" s="51"/>
      <c r="D444" s="51"/>
      <c r="E444" s="51"/>
      <c r="F444" s="51"/>
      <c r="G444" s="51"/>
      <c r="H444" s="51"/>
      <c r="I444" s="51"/>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59"/>
      <c r="AM444" s="59"/>
      <c r="AN444" s="59"/>
      <c r="AO444" s="59"/>
      <c r="AP444" s="59"/>
      <c r="AQ444" s="59"/>
      <c r="AR444" s="59"/>
      <c r="AS444" s="59"/>
      <c r="AT444" s="59"/>
      <c r="AU444" s="59"/>
      <c r="AV444" s="59"/>
      <c r="AW444" s="59"/>
      <c r="AX444" s="59"/>
      <c r="AY444" s="59"/>
      <c r="AZ444" s="59"/>
    </row>
    <row r="445" spans="1:52">
      <c r="A445" s="51" t="s">
        <v>53</v>
      </c>
      <c r="B445" s="67"/>
      <c r="C445" s="51"/>
      <c r="D445" s="51"/>
      <c r="E445" s="51"/>
      <c r="F445" s="51"/>
      <c r="G445" s="51"/>
      <c r="H445" s="51"/>
      <c r="I445" s="51"/>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59"/>
      <c r="AM445" s="59"/>
      <c r="AN445" s="59"/>
      <c r="AO445" s="59"/>
      <c r="AP445" s="59"/>
      <c r="AQ445" s="59"/>
      <c r="AR445" s="59"/>
      <c r="AS445" s="59"/>
      <c r="AT445" s="59"/>
      <c r="AU445" s="59"/>
      <c r="AV445" s="59"/>
      <c r="AW445" s="59"/>
      <c r="AX445" s="59"/>
      <c r="AY445" s="59"/>
      <c r="AZ445" s="59"/>
    </row>
    <row r="446" spans="1:52" ht="14.25">
      <c r="A446" s="66" t="s">
        <v>50</v>
      </c>
      <c r="B446" s="65">
        <f>COUNTIFS($G$251:$G$404,A446,$D$251:$D$404,"&lt;=25.0")</f>
        <v>1</v>
      </c>
      <c r="C446" s="51"/>
      <c r="D446" s="51"/>
      <c r="E446" s="51"/>
      <c r="F446" s="51"/>
      <c r="G446" s="51"/>
      <c r="H446" s="51"/>
      <c r="I446" s="51"/>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59"/>
      <c r="AM446" s="59"/>
      <c r="AN446" s="59"/>
      <c r="AO446" s="59"/>
      <c r="AP446" s="59"/>
      <c r="AQ446" s="59"/>
      <c r="AR446" s="59"/>
      <c r="AS446" s="59"/>
      <c r="AT446" s="59"/>
      <c r="AU446" s="59"/>
      <c r="AV446" s="59"/>
      <c r="AW446" s="59"/>
      <c r="AX446" s="59"/>
      <c r="AY446" s="59"/>
      <c r="AZ446" s="59"/>
    </row>
    <row r="447" spans="1:52" ht="14.25">
      <c r="A447" s="66" t="s">
        <v>49</v>
      </c>
      <c r="B447" s="65">
        <f>COUNTIFS($G$251:$G$404,A447,$D$251:$D$404,"&lt;=25.0")</f>
        <v>0</v>
      </c>
      <c r="C447" s="51"/>
      <c r="D447" s="51"/>
      <c r="E447" s="51"/>
      <c r="F447" s="51"/>
      <c r="G447" s="51"/>
      <c r="H447" s="51"/>
      <c r="I447" s="51"/>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59"/>
      <c r="AN447" s="59"/>
      <c r="AO447" s="59"/>
      <c r="AP447" s="59"/>
      <c r="AQ447" s="59"/>
      <c r="AR447" s="59"/>
      <c r="AS447" s="59"/>
      <c r="AT447" s="59"/>
      <c r="AU447" s="59"/>
      <c r="AV447" s="59"/>
      <c r="AW447" s="59"/>
      <c r="AX447" s="59"/>
      <c r="AY447" s="59"/>
      <c r="AZ447" s="59"/>
    </row>
    <row r="448" spans="1:52" ht="14.25">
      <c r="A448" s="66" t="s">
        <v>48</v>
      </c>
      <c r="B448" s="65">
        <f>COUNTIFS($G$251:$G$404,A448,$D$251:$D$404,"&lt;=25.0")</f>
        <v>2</v>
      </c>
      <c r="C448" s="51"/>
      <c r="D448" s="51"/>
      <c r="E448" s="51"/>
      <c r="F448" s="51"/>
      <c r="G448" s="51"/>
      <c r="H448" s="51"/>
      <c r="I448" s="51"/>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59"/>
      <c r="AN448" s="59"/>
      <c r="AO448" s="59"/>
      <c r="AP448" s="59"/>
      <c r="AQ448" s="59"/>
      <c r="AR448" s="59"/>
      <c r="AS448" s="59"/>
      <c r="AT448" s="59"/>
      <c r="AU448" s="59"/>
      <c r="AV448" s="59"/>
      <c r="AW448" s="59"/>
      <c r="AX448" s="59"/>
      <c r="AY448" s="59"/>
      <c r="AZ448" s="59"/>
    </row>
    <row r="449" spans="1:52" ht="14.25">
      <c r="A449" s="66" t="s">
        <v>47</v>
      </c>
      <c r="B449" s="65">
        <f>COUNTIFS($G$251:$G$404,A449,$D$251:$D$404,"&lt;=25.0")</f>
        <v>9</v>
      </c>
      <c r="C449" s="51"/>
      <c r="D449" s="51"/>
      <c r="E449" s="51"/>
      <c r="F449" s="51"/>
      <c r="G449" s="51"/>
      <c r="H449" s="51"/>
      <c r="I449" s="51"/>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59"/>
      <c r="AM449" s="59"/>
      <c r="AN449" s="59"/>
      <c r="AO449" s="59"/>
      <c r="AP449" s="59"/>
      <c r="AQ449" s="59"/>
      <c r="AR449" s="59"/>
      <c r="AS449" s="59"/>
      <c r="AT449" s="59"/>
      <c r="AU449" s="59"/>
      <c r="AV449" s="59"/>
      <c r="AW449" s="59"/>
      <c r="AX449" s="59"/>
      <c r="AY449" s="59"/>
      <c r="AZ449" s="59"/>
    </row>
    <row r="450" spans="1:52" ht="14.25">
      <c r="A450" s="66" t="s">
        <v>46</v>
      </c>
      <c r="B450" s="65">
        <f>COUNTIFS($G$251:$G$404,A450,$D$251:$D$404,"&lt;=25.0")</f>
        <v>2</v>
      </c>
      <c r="C450" s="51"/>
      <c r="D450" s="51"/>
      <c r="E450" s="51"/>
      <c r="F450" s="51"/>
      <c r="G450" s="51"/>
      <c r="H450" s="51"/>
      <c r="I450" s="51"/>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9"/>
      <c r="AM450" s="59"/>
      <c r="AN450" s="59"/>
      <c r="AO450" s="59"/>
      <c r="AP450" s="59"/>
      <c r="AQ450" s="59"/>
      <c r="AR450" s="59"/>
      <c r="AS450" s="59"/>
      <c r="AT450" s="59"/>
      <c r="AU450" s="59"/>
      <c r="AV450" s="59"/>
      <c r="AW450" s="59"/>
      <c r="AX450" s="59"/>
      <c r="AY450" s="59"/>
      <c r="AZ450" s="59"/>
    </row>
    <row r="451" spans="1:52" ht="14.25">
      <c r="A451" s="66" t="s">
        <v>45</v>
      </c>
      <c r="B451" s="65">
        <f>COUNTIFS($G$251:$G$404,A451,$D$251:$D$404,"&lt;=25.0")</f>
        <v>0</v>
      </c>
      <c r="C451" s="51"/>
      <c r="D451" s="51"/>
      <c r="E451" s="51"/>
      <c r="F451" s="51"/>
      <c r="G451" s="51"/>
      <c r="H451" s="51"/>
      <c r="I451" s="51"/>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59"/>
      <c r="AM451" s="59"/>
      <c r="AN451" s="59"/>
      <c r="AO451" s="59"/>
      <c r="AP451" s="59"/>
      <c r="AQ451" s="59"/>
      <c r="AR451" s="59"/>
      <c r="AS451" s="59"/>
      <c r="AT451" s="59"/>
      <c r="AU451" s="59"/>
      <c r="AV451" s="59"/>
      <c r="AW451" s="59"/>
      <c r="AX451" s="59"/>
      <c r="AY451" s="59"/>
      <c r="AZ451" s="59"/>
    </row>
    <row r="452" spans="1:52" ht="14.25">
      <c r="A452" s="66" t="s">
        <v>44</v>
      </c>
      <c r="B452" s="65">
        <f>COUNTIFS($G$251:$G$404,A452,$D$251:$D$404,"&lt;=25.0")</f>
        <v>0</v>
      </c>
      <c r="C452" s="51"/>
      <c r="D452" s="51"/>
      <c r="E452" s="51"/>
      <c r="F452" s="51"/>
      <c r="G452" s="51"/>
      <c r="H452" s="51"/>
      <c r="I452" s="51"/>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59"/>
      <c r="AN452" s="59"/>
      <c r="AO452" s="59"/>
      <c r="AP452" s="59"/>
      <c r="AQ452" s="59"/>
      <c r="AR452" s="59"/>
      <c r="AS452" s="59"/>
      <c r="AT452" s="59"/>
      <c r="AU452" s="59"/>
      <c r="AV452" s="59"/>
      <c r="AW452" s="59"/>
      <c r="AX452" s="59"/>
      <c r="AY452" s="59"/>
      <c r="AZ452" s="59"/>
    </row>
    <row r="453" spans="1:52" ht="14.25">
      <c r="A453" s="66" t="s">
        <v>43</v>
      </c>
      <c r="B453" s="65">
        <f>COUNTIFS($G$251:$G$404,A453,$D$251:$D$404,"&lt;=25.0")</f>
        <v>3</v>
      </c>
      <c r="C453" s="51"/>
      <c r="D453" s="51"/>
      <c r="E453" s="51"/>
      <c r="F453" s="51"/>
      <c r="G453" s="51"/>
      <c r="H453" s="51"/>
      <c r="I453" s="51"/>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59"/>
      <c r="AM453" s="59"/>
      <c r="AN453" s="59"/>
      <c r="AO453" s="59"/>
      <c r="AP453" s="59"/>
      <c r="AQ453" s="59"/>
      <c r="AR453" s="59"/>
      <c r="AS453" s="59"/>
      <c r="AT453" s="59"/>
      <c r="AU453" s="59"/>
      <c r="AV453" s="59"/>
      <c r="AW453" s="59"/>
      <c r="AX453" s="59"/>
      <c r="AY453" s="59"/>
      <c r="AZ453" s="59"/>
    </row>
    <row r="454" spans="1:52" ht="14.25">
      <c r="A454" s="66" t="s">
        <v>42</v>
      </c>
      <c r="B454" s="65">
        <f>COUNTIFS($G$251:$G$404,A454,$D$251:$D$404,"&lt;=25.0")</f>
        <v>0</v>
      </c>
      <c r="C454" s="51"/>
      <c r="D454" s="51"/>
      <c r="E454" s="51"/>
      <c r="F454" s="51"/>
      <c r="G454" s="51"/>
      <c r="H454" s="51"/>
      <c r="I454" s="51"/>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59"/>
      <c r="AM454" s="59"/>
      <c r="AN454" s="59"/>
      <c r="AO454" s="59"/>
      <c r="AP454" s="59"/>
      <c r="AQ454" s="59"/>
      <c r="AR454" s="59"/>
      <c r="AS454" s="59"/>
      <c r="AT454" s="59"/>
      <c r="AU454" s="59"/>
      <c r="AV454" s="59"/>
      <c r="AW454" s="59"/>
      <c r="AX454" s="59"/>
      <c r="AY454" s="59"/>
      <c r="AZ454" s="59"/>
    </row>
    <row r="455" spans="1:52" ht="14.25">
      <c r="A455" s="66" t="s">
        <v>41</v>
      </c>
      <c r="B455" s="65">
        <f>COUNTIFS($G$251:$G$404,A455,$D$251:$D$404,"&lt;=25.0")</f>
        <v>5</v>
      </c>
      <c r="C455" s="51"/>
      <c r="D455" s="51"/>
      <c r="E455" s="51"/>
      <c r="F455" s="51"/>
      <c r="G455" s="51"/>
      <c r="H455" s="51"/>
      <c r="I455" s="51"/>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59"/>
      <c r="AM455" s="59"/>
      <c r="AN455" s="59"/>
      <c r="AO455" s="59"/>
      <c r="AP455" s="59"/>
      <c r="AQ455" s="59"/>
      <c r="AR455" s="59"/>
      <c r="AS455" s="59"/>
      <c r="AT455" s="59"/>
      <c r="AU455" s="59"/>
      <c r="AV455" s="59"/>
      <c r="AW455" s="59"/>
      <c r="AX455" s="59"/>
      <c r="AY455" s="59"/>
      <c r="AZ455" s="59"/>
    </row>
    <row r="456" spans="1:52">
      <c r="A456" s="64" t="s">
        <v>40</v>
      </c>
      <c r="B456" s="62">
        <f>SUM(B446:B455)</f>
        <v>22</v>
      </c>
      <c r="C456" s="51"/>
      <c r="D456" s="51"/>
      <c r="E456" s="51"/>
      <c r="F456" s="51"/>
      <c r="G456" s="51"/>
      <c r="H456" s="51"/>
      <c r="I456" s="51"/>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c r="AJ456" s="59"/>
      <c r="AK456" s="59"/>
      <c r="AL456" s="59"/>
      <c r="AM456" s="59"/>
      <c r="AN456" s="59"/>
      <c r="AO456" s="59"/>
      <c r="AP456" s="59"/>
      <c r="AQ456" s="59"/>
      <c r="AR456" s="59"/>
      <c r="AS456" s="59"/>
      <c r="AT456" s="59"/>
      <c r="AU456" s="59"/>
      <c r="AV456" s="59"/>
      <c r="AW456" s="59"/>
      <c r="AX456" s="59"/>
      <c r="AY456" s="59"/>
      <c r="AZ456" s="59"/>
    </row>
    <row r="457" spans="1:52">
      <c r="A457" s="63" t="s">
        <v>39</v>
      </c>
      <c r="B457" s="62">
        <f>B442+B456</f>
        <v>138</v>
      </c>
      <c r="C457" s="51"/>
      <c r="D457" s="51"/>
      <c r="E457" s="51"/>
      <c r="F457" s="51"/>
      <c r="G457" s="51"/>
      <c r="H457" s="51"/>
      <c r="I457" s="51"/>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59"/>
      <c r="AM457" s="59"/>
      <c r="AN457" s="59"/>
      <c r="AO457" s="59"/>
      <c r="AP457" s="59"/>
      <c r="AQ457" s="59"/>
      <c r="AR457" s="59"/>
      <c r="AS457" s="59"/>
      <c r="AT457" s="59"/>
      <c r="AU457" s="59"/>
      <c r="AV457" s="59"/>
      <c r="AW457" s="59"/>
      <c r="AX457" s="59"/>
      <c r="AY457" s="59"/>
      <c r="AZ457" s="59"/>
    </row>
    <row r="458" spans="1:52">
      <c r="A458" s="51"/>
      <c r="B458" s="51"/>
      <c r="C458" s="51"/>
      <c r="D458" s="51"/>
      <c r="E458" s="51"/>
      <c r="F458" s="51"/>
      <c r="G458" s="51"/>
      <c r="H458" s="51"/>
      <c r="I458" s="51"/>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c r="AJ458" s="59"/>
      <c r="AK458" s="59"/>
      <c r="AL458" s="59"/>
      <c r="AM458" s="59"/>
      <c r="AN458" s="59"/>
      <c r="AO458" s="59"/>
      <c r="AP458" s="59"/>
      <c r="AQ458" s="59"/>
      <c r="AR458" s="59"/>
      <c r="AS458" s="59"/>
      <c r="AT458" s="59"/>
      <c r="AU458" s="59"/>
      <c r="AV458" s="59"/>
      <c r="AW458" s="59"/>
      <c r="AX458" s="59"/>
      <c r="AY458" s="59"/>
      <c r="AZ458" s="59"/>
    </row>
    <row r="459" spans="1:52">
      <c r="A459" s="51" t="s">
        <v>52</v>
      </c>
      <c r="B459" s="67"/>
      <c r="C459" s="51"/>
      <c r="D459" s="51"/>
      <c r="E459" s="51"/>
      <c r="F459" s="51"/>
      <c r="G459" s="51"/>
      <c r="H459" s="51"/>
      <c r="I459" s="51"/>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59"/>
      <c r="AJ459" s="59"/>
      <c r="AK459" s="59"/>
      <c r="AL459" s="59"/>
      <c r="AM459" s="59"/>
      <c r="AN459" s="59"/>
      <c r="AO459" s="59"/>
      <c r="AP459" s="59"/>
      <c r="AQ459" s="59"/>
      <c r="AR459" s="59"/>
      <c r="AS459" s="59"/>
      <c r="AT459" s="59"/>
      <c r="AU459" s="59"/>
      <c r="AV459" s="59"/>
      <c r="AW459" s="59"/>
      <c r="AX459" s="59"/>
      <c r="AY459" s="59"/>
      <c r="AZ459" s="59"/>
    </row>
    <row r="460" spans="1:52" ht="14.25">
      <c r="A460" s="66" t="s">
        <v>50</v>
      </c>
      <c r="B460" s="65">
        <f>COUNTIFS($G$8:$G$250,A460,$D$8:$D$250,"&gt;25.0",$D$8:$D$250,"&lt;100.0")</f>
        <v>9</v>
      </c>
      <c r="C460" s="51"/>
      <c r="D460" s="51"/>
      <c r="E460" s="51"/>
      <c r="F460" s="51"/>
      <c r="G460" s="51"/>
      <c r="H460" s="51"/>
      <c r="I460" s="51"/>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59"/>
      <c r="AJ460" s="59"/>
      <c r="AK460" s="59"/>
      <c r="AL460" s="59"/>
      <c r="AM460" s="59"/>
      <c r="AN460" s="59"/>
      <c r="AO460" s="59"/>
      <c r="AP460" s="59"/>
      <c r="AQ460" s="59"/>
      <c r="AR460" s="59"/>
      <c r="AS460" s="59"/>
      <c r="AT460" s="59"/>
      <c r="AU460" s="59"/>
      <c r="AV460" s="59"/>
      <c r="AW460" s="59"/>
      <c r="AX460" s="59"/>
      <c r="AY460" s="59"/>
      <c r="AZ460" s="59"/>
    </row>
    <row r="461" spans="1:52" ht="14.25">
      <c r="A461" s="66" t="s">
        <v>49</v>
      </c>
      <c r="B461" s="65">
        <f>COUNTIFS($G$8:$G$250,A461,$D$8:$D$250,"&gt;25.0",$D$8:$D$250,"&lt;100.0")</f>
        <v>6</v>
      </c>
      <c r="C461" s="51"/>
      <c r="D461" s="51"/>
      <c r="E461" s="51"/>
      <c r="F461" s="51"/>
      <c r="G461" s="51"/>
      <c r="H461" s="51"/>
      <c r="I461" s="51"/>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c r="AJ461" s="59"/>
      <c r="AK461" s="59"/>
      <c r="AL461" s="59"/>
      <c r="AM461" s="59"/>
      <c r="AN461" s="59"/>
      <c r="AO461" s="59"/>
      <c r="AP461" s="59"/>
      <c r="AQ461" s="59"/>
      <c r="AR461" s="59"/>
      <c r="AS461" s="59"/>
      <c r="AT461" s="59"/>
      <c r="AU461" s="59"/>
      <c r="AV461" s="59"/>
      <c r="AW461" s="59"/>
      <c r="AX461" s="59"/>
      <c r="AY461" s="59"/>
      <c r="AZ461" s="59"/>
    </row>
    <row r="462" spans="1:52" ht="14.25">
      <c r="A462" s="66" t="s">
        <v>48</v>
      </c>
      <c r="B462" s="65">
        <f>COUNTIFS($G$8:$G$250,A462,$D$8:$D$250,"&gt;25.0",$D$8:$D$250,"&lt;100.0")</f>
        <v>19</v>
      </c>
      <c r="C462" s="51"/>
      <c r="D462" s="51"/>
      <c r="E462" s="51"/>
      <c r="F462" s="51"/>
      <c r="G462" s="51"/>
      <c r="H462" s="51"/>
      <c r="I462" s="51"/>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c r="AK462" s="59"/>
      <c r="AL462" s="59"/>
      <c r="AM462" s="59"/>
      <c r="AN462" s="59"/>
      <c r="AO462" s="59"/>
      <c r="AP462" s="59"/>
      <c r="AQ462" s="59"/>
      <c r="AR462" s="59"/>
      <c r="AS462" s="59"/>
      <c r="AT462" s="59"/>
      <c r="AU462" s="59"/>
      <c r="AV462" s="59"/>
      <c r="AW462" s="59"/>
      <c r="AX462" s="59"/>
      <c r="AY462" s="59"/>
      <c r="AZ462" s="59"/>
    </row>
    <row r="463" spans="1:52" ht="14.25">
      <c r="A463" s="66" t="s">
        <v>47</v>
      </c>
      <c r="B463" s="65">
        <f>COUNTIFS($G$8:$G$250,A463,$D$8:$D$250,"&gt;25.0",$D$8:$D$250,"&lt;100.0")</f>
        <v>7</v>
      </c>
      <c r="C463" s="51"/>
      <c r="D463" s="51"/>
      <c r="E463" s="51"/>
      <c r="F463" s="51"/>
      <c r="G463" s="51"/>
      <c r="H463" s="51"/>
      <c r="I463" s="51"/>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59"/>
      <c r="AM463" s="59"/>
      <c r="AN463" s="59"/>
      <c r="AO463" s="59"/>
      <c r="AP463" s="59"/>
      <c r="AQ463" s="59"/>
      <c r="AR463" s="59"/>
      <c r="AS463" s="59"/>
      <c r="AT463" s="59"/>
      <c r="AU463" s="59"/>
      <c r="AV463" s="59"/>
      <c r="AW463" s="59"/>
      <c r="AX463" s="59"/>
      <c r="AY463" s="59"/>
      <c r="AZ463" s="59"/>
    </row>
    <row r="464" spans="1:52" ht="14.25">
      <c r="A464" s="66" t="s">
        <v>46</v>
      </c>
      <c r="B464" s="65">
        <f>COUNTIFS($G$8:$G$250,A464,$D$8:$D$250,"&gt;25.0",$D$8:$D$250,"&lt;100.0")</f>
        <v>17</v>
      </c>
      <c r="C464" s="51"/>
      <c r="D464" s="51"/>
      <c r="E464" s="51"/>
      <c r="F464" s="51"/>
      <c r="G464" s="51"/>
      <c r="H464" s="51"/>
      <c r="I464" s="51"/>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c r="AJ464" s="59"/>
      <c r="AK464" s="59"/>
      <c r="AL464" s="59"/>
      <c r="AM464" s="59"/>
      <c r="AN464" s="59"/>
      <c r="AO464" s="59"/>
      <c r="AP464" s="59"/>
      <c r="AQ464" s="59"/>
      <c r="AR464" s="59"/>
      <c r="AS464" s="59"/>
      <c r="AT464" s="59"/>
      <c r="AU464" s="59"/>
      <c r="AV464" s="59"/>
      <c r="AW464" s="59"/>
      <c r="AX464" s="59"/>
      <c r="AY464" s="59"/>
      <c r="AZ464" s="59"/>
    </row>
    <row r="465" spans="1:52" ht="14.25">
      <c r="A465" s="66" t="s">
        <v>45</v>
      </c>
      <c r="B465" s="65">
        <f>COUNTIFS($G$8:$G$250,A465,$D$8:$D$250,"&gt;25.0",$D$8:$D$250,"&lt;100.0")</f>
        <v>6</v>
      </c>
      <c r="C465" s="51"/>
      <c r="D465" s="51"/>
      <c r="E465" s="51"/>
      <c r="F465" s="51"/>
      <c r="G465" s="51"/>
      <c r="H465" s="51"/>
      <c r="I465" s="51"/>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c r="AJ465" s="59"/>
      <c r="AK465" s="59"/>
      <c r="AL465" s="59"/>
      <c r="AM465" s="59"/>
      <c r="AN465" s="59"/>
      <c r="AO465" s="59"/>
      <c r="AP465" s="59"/>
      <c r="AQ465" s="59"/>
      <c r="AR465" s="59"/>
      <c r="AS465" s="59"/>
      <c r="AT465" s="59"/>
      <c r="AU465" s="59"/>
      <c r="AV465" s="59"/>
      <c r="AW465" s="59"/>
      <c r="AX465" s="59"/>
      <c r="AY465" s="59"/>
      <c r="AZ465" s="59"/>
    </row>
    <row r="466" spans="1:52" ht="14.25">
      <c r="A466" s="66" t="s">
        <v>44</v>
      </c>
      <c r="B466" s="65">
        <f>COUNTIFS($G$8:$G$250,A466,$D$8:$D$250,"&gt;25.0",$D$8:$D$250,"&lt;100.0")</f>
        <v>7</v>
      </c>
      <c r="C466" s="51"/>
      <c r="D466" s="51"/>
      <c r="E466" s="51"/>
      <c r="F466" s="51"/>
      <c r="G466" s="51"/>
      <c r="H466" s="51"/>
      <c r="I466" s="51"/>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59"/>
      <c r="AM466" s="59"/>
      <c r="AN466" s="59"/>
      <c r="AO466" s="59"/>
      <c r="AP466" s="59"/>
      <c r="AQ466" s="59"/>
      <c r="AR466" s="59"/>
      <c r="AS466" s="59"/>
      <c r="AT466" s="59"/>
      <c r="AU466" s="59"/>
      <c r="AV466" s="59"/>
      <c r="AW466" s="59"/>
      <c r="AX466" s="59"/>
      <c r="AY466" s="59"/>
      <c r="AZ466" s="59"/>
    </row>
    <row r="467" spans="1:52" ht="14.25">
      <c r="A467" s="66" t="s">
        <v>43</v>
      </c>
      <c r="B467" s="65">
        <f>COUNTIFS($G$8:$G$250,A467,$D$8:$D$250,"&gt;25.0",$D$8:$D$250,"&lt;100.0")</f>
        <v>14</v>
      </c>
      <c r="C467" s="51"/>
      <c r="D467" s="51"/>
      <c r="E467" s="51"/>
      <c r="F467" s="51"/>
      <c r="G467" s="51"/>
      <c r="H467" s="51"/>
      <c r="I467" s="51"/>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c r="AJ467" s="59"/>
      <c r="AK467" s="59"/>
      <c r="AL467" s="59"/>
      <c r="AM467" s="59"/>
      <c r="AN467" s="59"/>
      <c r="AO467" s="59"/>
      <c r="AP467" s="59"/>
      <c r="AQ467" s="59"/>
      <c r="AR467" s="59"/>
      <c r="AS467" s="59"/>
      <c r="AT467" s="59"/>
      <c r="AU467" s="59"/>
      <c r="AV467" s="59"/>
      <c r="AW467" s="59"/>
      <c r="AX467" s="59"/>
      <c r="AY467" s="59"/>
      <c r="AZ467" s="59"/>
    </row>
    <row r="468" spans="1:52" ht="14.25">
      <c r="A468" s="66" t="s">
        <v>42</v>
      </c>
      <c r="B468" s="65">
        <f>COUNTIFS($G$8:$G$250,A468,$D$8:$D$250,"&gt;25.0",$D$8:$D$250,"&lt;100.0")</f>
        <v>3</v>
      </c>
      <c r="C468" s="51"/>
      <c r="D468" s="51"/>
      <c r="E468" s="51"/>
      <c r="F468" s="51"/>
      <c r="G468" s="51"/>
      <c r="H468" s="51"/>
      <c r="I468" s="51"/>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c r="AK468" s="59"/>
      <c r="AL468" s="59"/>
      <c r="AM468" s="59"/>
      <c r="AN468" s="59"/>
      <c r="AO468" s="59"/>
      <c r="AP468" s="59"/>
      <c r="AQ468" s="59"/>
      <c r="AR468" s="59"/>
      <c r="AS468" s="59"/>
      <c r="AT468" s="59"/>
      <c r="AU468" s="59"/>
      <c r="AV468" s="59"/>
      <c r="AW468" s="59"/>
      <c r="AX468" s="59"/>
      <c r="AY468" s="59"/>
      <c r="AZ468" s="59"/>
    </row>
    <row r="469" spans="1:52" ht="14.25">
      <c r="A469" s="66" t="s">
        <v>41</v>
      </c>
      <c r="B469" s="65">
        <f>COUNTIFS($G$8:$G$250,A469,$D$8:$D$250,"&gt;25.0",$D$8:$D$250,"&lt;100.0")</f>
        <v>13</v>
      </c>
      <c r="C469" s="51"/>
      <c r="D469" s="51"/>
      <c r="E469" s="51"/>
      <c r="F469" s="51"/>
      <c r="G469" s="51"/>
      <c r="H469" s="51"/>
      <c r="I469" s="51"/>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59"/>
      <c r="AK469" s="59"/>
      <c r="AL469" s="59"/>
      <c r="AM469" s="59"/>
      <c r="AN469" s="59"/>
      <c r="AO469" s="59"/>
      <c r="AP469" s="59"/>
      <c r="AQ469" s="59"/>
      <c r="AR469" s="59"/>
      <c r="AS469" s="59"/>
      <c r="AT469" s="59"/>
      <c r="AU469" s="59"/>
      <c r="AV469" s="59"/>
      <c r="AW469" s="59"/>
      <c r="AX469" s="59"/>
      <c r="AY469" s="59"/>
      <c r="AZ469" s="59"/>
    </row>
    <row r="470" spans="1:52">
      <c r="A470" s="64" t="s">
        <v>40</v>
      </c>
      <c r="B470" s="62">
        <f>SUM(B460:B469)</f>
        <v>101</v>
      </c>
      <c r="C470" s="51"/>
      <c r="D470" s="51"/>
      <c r="E470" s="51"/>
      <c r="F470" s="51"/>
      <c r="G470" s="51"/>
      <c r="H470" s="51"/>
      <c r="I470" s="51"/>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c r="AK470" s="59"/>
      <c r="AL470" s="59"/>
      <c r="AM470" s="59"/>
      <c r="AN470" s="59"/>
      <c r="AO470" s="59"/>
      <c r="AP470" s="59"/>
      <c r="AQ470" s="59"/>
      <c r="AR470" s="59"/>
      <c r="AS470" s="59"/>
      <c r="AT470" s="59"/>
      <c r="AU470" s="59"/>
      <c r="AV470" s="59"/>
      <c r="AW470" s="59"/>
      <c r="AX470" s="59"/>
      <c r="AY470" s="59"/>
      <c r="AZ470" s="59"/>
    </row>
    <row r="471" spans="1:52">
      <c r="A471" s="51"/>
      <c r="B471" s="51"/>
      <c r="C471" s="51"/>
      <c r="D471" s="51"/>
      <c r="E471" s="51"/>
      <c r="F471" s="51"/>
      <c r="G471" s="51"/>
      <c r="H471" s="51"/>
      <c r="I471" s="51"/>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c r="AK471" s="59"/>
      <c r="AL471" s="59"/>
      <c r="AM471" s="59"/>
      <c r="AN471" s="59"/>
      <c r="AO471" s="59"/>
      <c r="AP471" s="59"/>
      <c r="AQ471" s="59"/>
      <c r="AR471" s="59"/>
      <c r="AS471" s="59"/>
      <c r="AT471" s="59"/>
      <c r="AU471" s="59"/>
      <c r="AV471" s="59"/>
      <c r="AW471" s="59"/>
      <c r="AX471" s="59"/>
      <c r="AY471" s="59"/>
      <c r="AZ471" s="59"/>
    </row>
    <row r="472" spans="1:52">
      <c r="A472" s="51" t="s">
        <v>51</v>
      </c>
      <c r="B472" s="67"/>
      <c r="C472" s="51"/>
      <c r="D472" s="51"/>
      <c r="E472" s="51"/>
      <c r="F472" s="51"/>
      <c r="G472" s="51"/>
      <c r="H472" s="51"/>
      <c r="I472" s="51"/>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c r="AJ472" s="59"/>
      <c r="AK472" s="59"/>
      <c r="AL472" s="59"/>
      <c r="AM472" s="59"/>
      <c r="AN472" s="59"/>
      <c r="AO472" s="59"/>
      <c r="AP472" s="59"/>
      <c r="AQ472" s="59"/>
      <c r="AR472" s="59"/>
      <c r="AS472" s="59"/>
      <c r="AT472" s="59"/>
      <c r="AU472" s="59"/>
      <c r="AV472" s="59"/>
      <c r="AW472" s="59"/>
      <c r="AX472" s="59"/>
      <c r="AY472" s="59"/>
      <c r="AZ472" s="59"/>
    </row>
    <row r="473" spans="1:52" ht="14.25">
      <c r="A473" s="66" t="s">
        <v>50</v>
      </c>
      <c r="B473" s="65">
        <f>COUNTIFS($G$251:$G$404,A473,$D$251:$D$404,"&gt;25.0",$D$251:$D$404,"&lt;100.0")</f>
        <v>4</v>
      </c>
      <c r="C473" s="51"/>
      <c r="D473" s="51"/>
      <c r="E473" s="51"/>
      <c r="F473" s="51"/>
      <c r="G473" s="51"/>
      <c r="H473" s="51"/>
      <c r="I473" s="51"/>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c r="AJ473" s="59"/>
      <c r="AK473" s="59"/>
      <c r="AL473" s="59"/>
      <c r="AM473" s="59"/>
      <c r="AN473" s="59"/>
      <c r="AO473" s="59"/>
      <c r="AP473" s="59"/>
      <c r="AQ473" s="59"/>
      <c r="AR473" s="59"/>
      <c r="AS473" s="59"/>
      <c r="AT473" s="59"/>
      <c r="AU473" s="59"/>
      <c r="AV473" s="59"/>
      <c r="AW473" s="59"/>
      <c r="AX473" s="59"/>
      <c r="AY473" s="59"/>
      <c r="AZ473" s="59"/>
    </row>
    <row r="474" spans="1:52" ht="14.25">
      <c r="A474" s="66" t="s">
        <v>49</v>
      </c>
      <c r="B474" s="65">
        <f>COUNTIFS($G$251:$G$404,A474,$D$251:$D$404,"&gt;25.0",$D$251:$D$404,"&lt;100.0")</f>
        <v>2</v>
      </c>
      <c r="C474" s="51"/>
      <c r="D474" s="51"/>
      <c r="E474" s="51"/>
      <c r="F474" s="51"/>
      <c r="G474" s="51"/>
      <c r="H474" s="51"/>
      <c r="I474" s="51"/>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c r="AJ474" s="59"/>
      <c r="AK474" s="59"/>
      <c r="AL474" s="59"/>
      <c r="AM474" s="59"/>
      <c r="AN474" s="59"/>
      <c r="AO474" s="59"/>
      <c r="AP474" s="59"/>
      <c r="AQ474" s="59"/>
      <c r="AR474" s="59"/>
      <c r="AS474" s="59"/>
      <c r="AT474" s="59"/>
      <c r="AU474" s="59"/>
      <c r="AV474" s="59"/>
      <c r="AW474" s="59"/>
      <c r="AX474" s="59"/>
      <c r="AY474" s="59"/>
      <c r="AZ474" s="59"/>
    </row>
    <row r="475" spans="1:52" ht="14.25">
      <c r="A475" s="66" t="s">
        <v>48</v>
      </c>
      <c r="B475" s="65">
        <f>COUNTIFS($G$251:$G$404,A475,$D$251:$D$404,"&gt;25.0",$D$251:$D$404,"&lt;100.0")</f>
        <v>43</v>
      </c>
      <c r="C475" s="51"/>
      <c r="D475" s="51"/>
      <c r="E475" s="51"/>
      <c r="F475" s="51"/>
      <c r="G475" s="51"/>
      <c r="H475" s="51"/>
      <c r="I475" s="51"/>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59"/>
      <c r="AJ475" s="59"/>
      <c r="AK475" s="59"/>
      <c r="AL475" s="59"/>
      <c r="AM475" s="59"/>
      <c r="AN475" s="59"/>
      <c r="AO475" s="59"/>
      <c r="AP475" s="59"/>
      <c r="AQ475" s="59"/>
      <c r="AR475" s="59"/>
      <c r="AS475" s="59"/>
      <c r="AT475" s="59"/>
      <c r="AU475" s="59"/>
      <c r="AV475" s="59"/>
      <c r="AW475" s="59"/>
      <c r="AX475" s="59"/>
      <c r="AY475" s="59"/>
      <c r="AZ475" s="59"/>
    </row>
    <row r="476" spans="1:52" ht="14.25">
      <c r="A476" s="66" t="s">
        <v>47</v>
      </c>
      <c r="B476" s="65">
        <f>COUNTIFS($G$251:$G$404,A476,$D$251:$D$404,"&gt;25.0",$D$251:$D$404,"&lt;100.0")</f>
        <v>29</v>
      </c>
      <c r="C476" s="51"/>
      <c r="D476" s="51"/>
      <c r="E476" s="51"/>
      <c r="F476" s="51"/>
      <c r="G476" s="51"/>
      <c r="H476" s="51"/>
      <c r="I476" s="51"/>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59"/>
      <c r="AJ476" s="59"/>
      <c r="AK476" s="59"/>
      <c r="AL476" s="59"/>
      <c r="AM476" s="59"/>
      <c r="AN476" s="59"/>
      <c r="AO476" s="59"/>
      <c r="AP476" s="59"/>
      <c r="AQ476" s="59"/>
      <c r="AR476" s="59"/>
      <c r="AS476" s="59"/>
      <c r="AT476" s="59"/>
      <c r="AU476" s="59"/>
      <c r="AV476" s="59"/>
      <c r="AW476" s="59"/>
      <c r="AX476" s="59"/>
      <c r="AY476" s="59"/>
      <c r="AZ476" s="59"/>
    </row>
    <row r="477" spans="1:52" ht="14.25">
      <c r="A477" s="66" t="s">
        <v>46</v>
      </c>
      <c r="B477" s="65">
        <f>COUNTIFS($G$251:$G$404,A477,$D$251:$D$404,"&gt;25.0",$D$251:$D$404,"&lt;100.0")</f>
        <v>7</v>
      </c>
      <c r="C477" s="51"/>
      <c r="D477" s="51"/>
      <c r="E477" s="51"/>
      <c r="F477" s="51"/>
      <c r="G477" s="51"/>
      <c r="H477" s="51"/>
      <c r="I477" s="51"/>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c r="AK477" s="59"/>
      <c r="AL477" s="59"/>
      <c r="AM477" s="59"/>
      <c r="AN477" s="59"/>
      <c r="AO477" s="59"/>
      <c r="AP477" s="59"/>
      <c r="AQ477" s="59"/>
      <c r="AR477" s="59"/>
      <c r="AS477" s="59"/>
      <c r="AT477" s="59"/>
      <c r="AU477" s="59"/>
      <c r="AV477" s="59"/>
      <c r="AW477" s="59"/>
      <c r="AX477" s="59"/>
      <c r="AY477" s="59"/>
      <c r="AZ477" s="59"/>
    </row>
    <row r="478" spans="1:52" ht="14.25">
      <c r="A478" s="66" t="s">
        <v>45</v>
      </c>
      <c r="B478" s="65">
        <f>COUNTIFS($G$251:$G$404,A478,$D$251:$D$404,"&gt;25.0",$D$251:$D$404,"&lt;100.0")</f>
        <v>1</v>
      </c>
      <c r="C478" s="51"/>
      <c r="D478" s="51"/>
      <c r="E478" s="51"/>
      <c r="F478" s="51"/>
      <c r="G478" s="51"/>
      <c r="H478" s="51"/>
      <c r="I478" s="51"/>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59"/>
      <c r="AM478" s="59"/>
      <c r="AN478" s="59"/>
      <c r="AO478" s="59"/>
      <c r="AP478" s="59"/>
      <c r="AQ478" s="59"/>
      <c r="AR478" s="59"/>
      <c r="AS478" s="59"/>
      <c r="AT478" s="59"/>
      <c r="AU478" s="59"/>
      <c r="AV478" s="59"/>
      <c r="AW478" s="59"/>
      <c r="AX478" s="59"/>
      <c r="AY478" s="59"/>
      <c r="AZ478" s="59"/>
    </row>
    <row r="479" spans="1:52" ht="14.25">
      <c r="A479" s="66" t="s">
        <v>44</v>
      </c>
      <c r="B479" s="65">
        <f>COUNTIFS($G$251:$G$404,A479,$D$251:$D$404,"&gt;25.0",$D$251:$D$404,"&lt;100.0")</f>
        <v>1</v>
      </c>
      <c r="C479" s="51"/>
      <c r="D479" s="51"/>
      <c r="E479" s="51"/>
      <c r="F479" s="51"/>
      <c r="G479" s="51"/>
      <c r="H479" s="51"/>
      <c r="I479" s="51"/>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59"/>
      <c r="AM479" s="59"/>
      <c r="AN479" s="59"/>
      <c r="AO479" s="59"/>
      <c r="AP479" s="59"/>
      <c r="AQ479" s="59"/>
      <c r="AR479" s="59"/>
      <c r="AS479" s="59"/>
      <c r="AT479" s="59"/>
      <c r="AU479" s="59"/>
      <c r="AV479" s="59"/>
      <c r="AW479" s="59"/>
      <c r="AX479" s="59"/>
      <c r="AY479" s="59"/>
      <c r="AZ479" s="59"/>
    </row>
    <row r="480" spans="1:52" ht="14.25">
      <c r="A480" s="66" t="s">
        <v>43</v>
      </c>
      <c r="B480" s="65">
        <f>COUNTIFS($G$251:$G$404,A480,$D$251:$D$404,"&gt;25.0",$D$251:$D$404,"&lt;100.0")</f>
        <v>2</v>
      </c>
      <c r="C480" s="51"/>
      <c r="D480" s="51"/>
      <c r="E480" s="51"/>
      <c r="F480" s="51"/>
      <c r="G480" s="51"/>
      <c r="H480" s="51"/>
      <c r="I480" s="51"/>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c r="AK480" s="59"/>
      <c r="AL480" s="59"/>
      <c r="AM480" s="59"/>
      <c r="AN480" s="59"/>
      <c r="AO480" s="59"/>
      <c r="AP480" s="59"/>
      <c r="AQ480" s="59"/>
      <c r="AR480" s="59"/>
      <c r="AS480" s="59"/>
      <c r="AT480" s="59"/>
      <c r="AU480" s="59"/>
      <c r="AV480" s="59"/>
      <c r="AW480" s="59"/>
      <c r="AX480" s="59"/>
      <c r="AY480" s="59"/>
      <c r="AZ480" s="59"/>
    </row>
    <row r="481" spans="1:52" ht="14.25">
      <c r="A481" s="66" t="s">
        <v>42</v>
      </c>
      <c r="B481" s="65">
        <f>COUNTIFS($G$251:$G$404,A481,$D$251:$D$404,"&gt;25.0",$D$251:$D$404,"&lt;100.0")</f>
        <v>2</v>
      </c>
      <c r="C481" s="51"/>
      <c r="D481" s="51"/>
      <c r="E481" s="51"/>
      <c r="F481" s="51"/>
      <c r="G481" s="51"/>
      <c r="H481" s="51"/>
      <c r="I481" s="51"/>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c r="AJ481" s="59"/>
      <c r="AK481" s="59"/>
      <c r="AL481" s="59"/>
      <c r="AM481" s="59"/>
      <c r="AN481" s="59"/>
      <c r="AO481" s="59"/>
      <c r="AP481" s="59"/>
      <c r="AQ481" s="59"/>
      <c r="AR481" s="59"/>
      <c r="AS481" s="59"/>
      <c r="AT481" s="59"/>
      <c r="AU481" s="59"/>
      <c r="AV481" s="59"/>
      <c r="AW481" s="59"/>
      <c r="AX481" s="59"/>
      <c r="AY481" s="59"/>
      <c r="AZ481" s="59"/>
    </row>
    <row r="482" spans="1:52" ht="14.25">
      <c r="A482" s="66" t="s">
        <v>41</v>
      </c>
      <c r="B482" s="65">
        <f>COUNTIFS($G$251:$G$404,A482,$D$251:$D$404,"&gt;25.0",$D$251:$D$404,"&lt;100.0")</f>
        <v>16</v>
      </c>
      <c r="C482" s="51"/>
      <c r="D482" s="51"/>
      <c r="E482" s="51"/>
      <c r="F482" s="51"/>
      <c r="G482" s="51"/>
      <c r="H482" s="51"/>
      <c r="I482" s="51"/>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c r="AJ482" s="59"/>
      <c r="AK482" s="59"/>
      <c r="AL482" s="59"/>
      <c r="AM482" s="59"/>
      <c r="AN482" s="59"/>
      <c r="AO482" s="59"/>
      <c r="AP482" s="59"/>
      <c r="AQ482" s="59"/>
      <c r="AR482" s="59"/>
      <c r="AS482" s="59"/>
      <c r="AT482" s="59"/>
      <c r="AU482" s="59"/>
      <c r="AV482" s="59"/>
      <c r="AW482" s="59"/>
      <c r="AX482" s="59"/>
      <c r="AY482" s="59"/>
      <c r="AZ482" s="59"/>
    </row>
    <row r="483" spans="1:52">
      <c r="A483" s="64" t="s">
        <v>40</v>
      </c>
      <c r="B483" s="62">
        <f>SUM(B473:B482)</f>
        <v>107</v>
      </c>
      <c r="C483" s="51"/>
      <c r="D483" s="51"/>
      <c r="E483" s="51"/>
      <c r="F483" s="51"/>
      <c r="G483" s="51"/>
      <c r="H483" s="51"/>
      <c r="I483" s="51"/>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59"/>
      <c r="AJ483" s="59"/>
      <c r="AK483" s="59"/>
      <c r="AL483" s="59"/>
      <c r="AM483" s="59"/>
      <c r="AN483" s="59"/>
      <c r="AO483" s="59"/>
      <c r="AP483" s="59"/>
      <c r="AQ483" s="59"/>
      <c r="AR483" s="59"/>
      <c r="AS483" s="59"/>
      <c r="AT483" s="59"/>
      <c r="AU483" s="59"/>
      <c r="AV483" s="59"/>
      <c r="AW483" s="59"/>
      <c r="AX483" s="59"/>
      <c r="AY483" s="59"/>
      <c r="AZ483" s="59"/>
    </row>
    <row r="484" spans="1:52">
      <c r="A484" s="63" t="s">
        <v>39</v>
      </c>
      <c r="B484" s="62">
        <f>B470+B483</f>
        <v>208</v>
      </c>
      <c r="C484" s="51"/>
      <c r="D484" s="51"/>
      <c r="E484" s="51"/>
      <c r="F484" s="51"/>
      <c r="G484" s="51"/>
      <c r="H484" s="51"/>
      <c r="I484" s="51"/>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59"/>
      <c r="AJ484" s="59"/>
      <c r="AK484" s="59"/>
      <c r="AL484" s="59"/>
      <c r="AM484" s="59"/>
      <c r="AN484" s="59"/>
      <c r="AO484" s="59"/>
      <c r="AP484" s="59"/>
      <c r="AQ484" s="59"/>
      <c r="AR484" s="59"/>
      <c r="AS484" s="59"/>
      <c r="AT484" s="59"/>
      <c r="AU484" s="59"/>
      <c r="AV484" s="59"/>
      <c r="AW484" s="59"/>
      <c r="AX484" s="59"/>
      <c r="AY484" s="59"/>
      <c r="AZ484" s="59"/>
    </row>
    <row r="485" spans="1:52" ht="14.25" thickBot="1">
      <c r="A485" s="51"/>
      <c r="B485" s="51"/>
      <c r="C485" s="51"/>
      <c r="D485" s="51"/>
      <c r="E485" s="51"/>
      <c r="F485" s="51"/>
      <c r="G485" s="51"/>
      <c r="H485" s="51"/>
      <c r="I485" s="51"/>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c r="AK485" s="59"/>
      <c r="AL485" s="59"/>
      <c r="AM485" s="59"/>
      <c r="AN485" s="59"/>
      <c r="AO485" s="59"/>
      <c r="AP485" s="59"/>
      <c r="AQ485" s="59"/>
      <c r="AR485" s="59"/>
      <c r="AS485" s="59"/>
      <c r="AT485" s="59"/>
      <c r="AU485" s="59"/>
      <c r="AV485" s="59"/>
      <c r="AW485" s="59"/>
      <c r="AX485" s="59"/>
      <c r="AY485" s="59"/>
      <c r="AZ485" s="59"/>
    </row>
    <row r="486" spans="1:52" ht="15" thickTop="1" thickBot="1">
      <c r="A486" s="61" t="s">
        <v>38</v>
      </c>
      <c r="B486" s="60">
        <f>B430+B457+B484</f>
        <v>392</v>
      </c>
      <c r="C486" s="51"/>
      <c r="D486" s="51"/>
      <c r="E486" s="51"/>
      <c r="F486" s="51"/>
      <c r="G486" s="51"/>
      <c r="H486" s="51"/>
      <c r="I486" s="51"/>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c r="AJ486" s="59"/>
      <c r="AK486" s="59"/>
      <c r="AL486" s="59"/>
      <c r="AM486" s="59"/>
      <c r="AN486" s="59"/>
      <c r="AO486" s="59"/>
      <c r="AP486" s="59"/>
      <c r="AQ486" s="59"/>
      <c r="AR486" s="59"/>
      <c r="AS486" s="59"/>
      <c r="AT486" s="59"/>
      <c r="AU486" s="59"/>
      <c r="AV486" s="59"/>
      <c r="AW486" s="59"/>
      <c r="AX486" s="59"/>
      <c r="AY486" s="59"/>
      <c r="AZ486" s="59"/>
    </row>
    <row r="487" spans="1:52" ht="14.25" thickTop="1">
      <c r="A487" s="51"/>
      <c r="B487" s="51"/>
      <c r="C487" s="51"/>
      <c r="D487" s="51"/>
      <c r="E487" s="51"/>
      <c r="F487" s="51"/>
      <c r="G487" s="51"/>
      <c r="H487" s="51"/>
      <c r="I487" s="51"/>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59"/>
      <c r="AM487" s="59"/>
      <c r="AN487" s="59"/>
      <c r="AO487" s="59"/>
      <c r="AP487" s="59"/>
      <c r="AQ487" s="59"/>
      <c r="AR487" s="59"/>
      <c r="AS487" s="59"/>
      <c r="AT487" s="59"/>
      <c r="AU487" s="59"/>
      <c r="AV487" s="59"/>
      <c r="AW487" s="59"/>
      <c r="AX487" s="59"/>
      <c r="AY487" s="59"/>
      <c r="AZ487" s="59"/>
    </row>
    <row r="488" spans="1:52">
      <c r="A488" s="51"/>
      <c r="B488" s="51"/>
      <c r="C488" s="51"/>
      <c r="D488" s="51"/>
      <c r="E488" s="51"/>
      <c r="F488" s="51"/>
      <c r="G488" s="51"/>
      <c r="H488" s="51"/>
      <c r="I488" s="51"/>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59"/>
      <c r="AM488" s="59"/>
      <c r="AN488" s="59"/>
      <c r="AO488" s="59"/>
      <c r="AP488" s="59"/>
      <c r="AQ488" s="59"/>
      <c r="AR488" s="59"/>
      <c r="AS488" s="59"/>
      <c r="AT488" s="59"/>
      <c r="AU488" s="59"/>
      <c r="AV488" s="59"/>
      <c r="AW488" s="59"/>
      <c r="AX488" s="59"/>
      <c r="AY488" s="59"/>
      <c r="AZ488" s="59"/>
    </row>
    <row r="489" spans="1:52">
      <c r="A489" s="51"/>
      <c r="B489" s="51"/>
      <c r="C489" s="51"/>
      <c r="D489" s="51"/>
      <c r="E489" s="51"/>
      <c r="F489" s="51"/>
      <c r="G489" s="51"/>
      <c r="H489" s="51"/>
      <c r="I489" s="51"/>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59"/>
      <c r="AM489" s="59"/>
      <c r="AN489" s="59"/>
      <c r="AO489" s="59"/>
      <c r="AP489" s="59"/>
      <c r="AQ489" s="59"/>
      <c r="AR489" s="59"/>
      <c r="AS489" s="59"/>
      <c r="AT489" s="59"/>
      <c r="AU489" s="59"/>
      <c r="AV489" s="59"/>
      <c r="AW489" s="59"/>
      <c r="AX489" s="59"/>
      <c r="AY489" s="59"/>
      <c r="AZ489" s="59"/>
    </row>
    <row r="490" spans="1:52">
      <c r="A490" s="51"/>
      <c r="B490" s="51"/>
      <c r="C490" s="51"/>
      <c r="D490" s="51"/>
      <c r="E490" s="51"/>
      <c r="F490" s="51"/>
      <c r="G490" s="51"/>
      <c r="H490" s="51"/>
      <c r="I490" s="51"/>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59"/>
      <c r="AM490" s="59"/>
      <c r="AN490" s="59"/>
      <c r="AO490" s="59"/>
      <c r="AP490" s="59"/>
      <c r="AQ490" s="59"/>
      <c r="AR490" s="59"/>
      <c r="AS490" s="59"/>
      <c r="AT490" s="59"/>
      <c r="AU490" s="59"/>
      <c r="AV490" s="59"/>
      <c r="AW490" s="59"/>
      <c r="AX490" s="59"/>
      <c r="AY490" s="59"/>
      <c r="AZ490" s="59"/>
    </row>
    <row r="491" spans="1:52">
      <c r="A491" s="51"/>
      <c r="B491" s="51"/>
      <c r="C491" s="51"/>
      <c r="D491" s="51"/>
      <c r="E491" s="51"/>
      <c r="F491" s="51"/>
      <c r="G491" s="51"/>
      <c r="H491" s="51"/>
      <c r="I491" s="51"/>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59"/>
      <c r="AM491" s="59"/>
      <c r="AN491" s="59"/>
      <c r="AO491" s="59"/>
      <c r="AP491" s="59"/>
      <c r="AQ491" s="59"/>
      <c r="AR491" s="59"/>
      <c r="AS491" s="59"/>
      <c r="AT491" s="59"/>
      <c r="AU491" s="59"/>
      <c r="AV491" s="59"/>
      <c r="AW491" s="59"/>
      <c r="AX491" s="59"/>
      <c r="AY491" s="59"/>
      <c r="AZ491" s="59"/>
    </row>
    <row r="492" spans="1:52">
      <c r="A492" s="51"/>
      <c r="B492" s="51"/>
      <c r="C492" s="51"/>
      <c r="D492" s="51"/>
      <c r="E492" s="51"/>
      <c r="F492" s="51"/>
      <c r="G492" s="51"/>
      <c r="H492" s="51"/>
      <c r="I492" s="51"/>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59"/>
      <c r="AJ492" s="59"/>
      <c r="AK492" s="59"/>
      <c r="AL492" s="59"/>
      <c r="AM492" s="59"/>
      <c r="AN492" s="59"/>
      <c r="AO492" s="59"/>
      <c r="AP492" s="59"/>
      <c r="AQ492" s="59"/>
      <c r="AR492" s="59"/>
      <c r="AS492" s="59"/>
      <c r="AT492" s="59"/>
      <c r="AU492" s="59"/>
      <c r="AV492" s="59"/>
      <c r="AW492" s="59"/>
      <c r="AX492" s="59"/>
      <c r="AY492" s="59"/>
      <c r="AZ492" s="59"/>
    </row>
    <row r="493" spans="1:52">
      <c r="A493" s="51"/>
      <c r="B493" s="51"/>
      <c r="C493" s="51"/>
      <c r="D493" s="51"/>
      <c r="E493" s="51"/>
      <c r="F493" s="51"/>
      <c r="G493" s="51"/>
      <c r="H493" s="51"/>
      <c r="I493" s="51"/>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c r="AJ493" s="59"/>
      <c r="AK493" s="59"/>
      <c r="AL493" s="59"/>
      <c r="AM493" s="59"/>
      <c r="AN493" s="59"/>
      <c r="AO493" s="59"/>
      <c r="AP493" s="59"/>
      <c r="AQ493" s="59"/>
      <c r="AR493" s="59"/>
      <c r="AS493" s="59"/>
      <c r="AT493" s="59"/>
      <c r="AU493" s="59"/>
      <c r="AV493" s="59"/>
      <c r="AW493" s="59"/>
      <c r="AX493" s="59"/>
      <c r="AY493" s="59"/>
      <c r="AZ493" s="59"/>
    </row>
    <row r="494" spans="1:52">
      <c r="A494" s="51"/>
      <c r="B494" s="51"/>
      <c r="C494" s="51"/>
      <c r="D494" s="51"/>
      <c r="E494" s="51"/>
      <c r="F494" s="51"/>
      <c r="G494" s="51"/>
      <c r="H494" s="51"/>
      <c r="I494" s="51"/>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c r="AJ494" s="59"/>
      <c r="AK494" s="59"/>
      <c r="AL494" s="59"/>
      <c r="AM494" s="59"/>
      <c r="AN494" s="59"/>
      <c r="AO494" s="59"/>
      <c r="AP494" s="59"/>
      <c r="AQ494" s="59"/>
      <c r="AR494" s="59"/>
      <c r="AS494" s="59"/>
      <c r="AT494" s="59"/>
      <c r="AU494" s="59"/>
      <c r="AV494" s="59"/>
      <c r="AW494" s="59"/>
      <c r="AX494" s="59"/>
      <c r="AY494" s="59"/>
      <c r="AZ494" s="59"/>
    </row>
    <row r="495" spans="1:52">
      <c r="A495" s="51"/>
      <c r="B495" s="51"/>
      <c r="C495" s="51"/>
      <c r="D495" s="51"/>
      <c r="E495" s="51"/>
      <c r="F495" s="51"/>
      <c r="G495" s="51"/>
      <c r="H495" s="51"/>
      <c r="I495" s="51"/>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c r="AK495" s="59"/>
      <c r="AL495" s="59"/>
      <c r="AM495" s="59"/>
      <c r="AN495" s="59"/>
      <c r="AO495" s="59"/>
      <c r="AP495" s="59"/>
      <c r="AQ495" s="59"/>
      <c r="AR495" s="59"/>
      <c r="AS495" s="59"/>
      <c r="AT495" s="59"/>
      <c r="AU495" s="59"/>
      <c r="AV495" s="59"/>
      <c r="AW495" s="59"/>
      <c r="AX495" s="59"/>
      <c r="AY495" s="59"/>
      <c r="AZ495" s="59"/>
    </row>
    <row r="496" spans="1:52">
      <c r="A496" s="51"/>
      <c r="B496" s="51"/>
      <c r="C496" s="51"/>
      <c r="D496" s="51"/>
      <c r="E496" s="51"/>
      <c r="F496" s="51"/>
      <c r="G496" s="51"/>
      <c r="H496" s="51"/>
      <c r="I496" s="51"/>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c r="AJ496" s="59"/>
      <c r="AK496" s="59"/>
      <c r="AL496" s="59"/>
      <c r="AM496" s="59"/>
      <c r="AN496" s="59"/>
      <c r="AO496" s="59"/>
      <c r="AP496" s="59"/>
      <c r="AQ496" s="59"/>
      <c r="AR496" s="59"/>
      <c r="AS496" s="59"/>
      <c r="AT496" s="59"/>
      <c r="AU496" s="59"/>
      <c r="AV496" s="59"/>
      <c r="AW496" s="59"/>
      <c r="AX496" s="59"/>
      <c r="AY496" s="59"/>
      <c r="AZ496" s="59"/>
    </row>
    <row r="497" spans="1:52">
      <c r="A497" s="51"/>
      <c r="B497" s="51"/>
      <c r="C497" s="51"/>
      <c r="D497" s="51"/>
      <c r="E497" s="51"/>
      <c r="F497" s="51"/>
      <c r="G497" s="51"/>
      <c r="H497" s="51"/>
      <c r="I497" s="51"/>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c r="AJ497" s="59"/>
      <c r="AK497" s="59"/>
      <c r="AL497" s="59"/>
      <c r="AM497" s="59"/>
      <c r="AN497" s="59"/>
      <c r="AO497" s="59"/>
      <c r="AP497" s="59"/>
      <c r="AQ497" s="59"/>
      <c r="AR497" s="59"/>
      <c r="AS497" s="59"/>
      <c r="AT497" s="59"/>
      <c r="AU497" s="59"/>
      <c r="AV497" s="59"/>
      <c r="AW497" s="59"/>
      <c r="AX497" s="59"/>
      <c r="AY497" s="59"/>
      <c r="AZ497" s="59"/>
    </row>
    <row r="498" spans="1:52">
      <c r="A498" s="51"/>
      <c r="B498" s="51"/>
      <c r="C498" s="51"/>
      <c r="D498" s="51"/>
      <c r="E498" s="51"/>
      <c r="F498" s="51"/>
      <c r="G498" s="51"/>
      <c r="H498" s="51"/>
      <c r="I498" s="51"/>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c r="AJ498" s="59"/>
      <c r="AK498" s="59"/>
      <c r="AL498" s="59"/>
      <c r="AM498" s="59"/>
      <c r="AN498" s="59"/>
      <c r="AO498" s="59"/>
      <c r="AP498" s="59"/>
      <c r="AQ498" s="59"/>
      <c r="AR498" s="59"/>
      <c r="AS498" s="59"/>
      <c r="AT498" s="59"/>
      <c r="AU498" s="59"/>
      <c r="AV498" s="59"/>
      <c r="AW498" s="59"/>
      <c r="AX498" s="59"/>
      <c r="AY498" s="59"/>
      <c r="AZ498" s="59"/>
    </row>
    <row r="499" spans="1:52">
      <c r="A499" s="51"/>
      <c r="B499" s="51"/>
      <c r="C499" s="51"/>
      <c r="D499" s="51"/>
      <c r="E499" s="51"/>
      <c r="F499" s="51"/>
      <c r="G499" s="51"/>
      <c r="H499" s="51"/>
      <c r="I499" s="51"/>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59"/>
      <c r="AJ499" s="59"/>
      <c r="AK499" s="59"/>
      <c r="AL499" s="59"/>
      <c r="AM499" s="59"/>
      <c r="AN499" s="59"/>
      <c r="AO499" s="59"/>
      <c r="AP499" s="59"/>
      <c r="AQ499" s="59"/>
      <c r="AR499" s="59"/>
      <c r="AS499" s="59"/>
      <c r="AT499" s="59"/>
      <c r="AU499" s="59"/>
      <c r="AV499" s="59"/>
      <c r="AW499" s="59"/>
      <c r="AX499" s="59"/>
      <c r="AY499" s="59"/>
      <c r="AZ499" s="59"/>
    </row>
    <row r="500" spans="1:52">
      <c r="A500" s="51"/>
      <c r="B500" s="51"/>
      <c r="C500" s="51"/>
      <c r="D500" s="51"/>
      <c r="E500" s="51"/>
      <c r="F500" s="51"/>
      <c r="G500" s="51"/>
      <c r="H500" s="51"/>
      <c r="I500" s="51"/>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59"/>
      <c r="AJ500" s="59"/>
      <c r="AK500" s="59"/>
      <c r="AL500" s="59"/>
      <c r="AM500" s="59"/>
      <c r="AN500" s="59"/>
      <c r="AO500" s="59"/>
      <c r="AP500" s="59"/>
      <c r="AQ500" s="59"/>
      <c r="AR500" s="59"/>
      <c r="AS500" s="59"/>
      <c r="AT500" s="59"/>
      <c r="AU500" s="59"/>
      <c r="AV500" s="59"/>
      <c r="AW500" s="59"/>
      <c r="AX500" s="59"/>
      <c r="AY500" s="59"/>
      <c r="AZ500" s="59"/>
    </row>
    <row r="501" spans="1:52">
      <c r="A501" s="51"/>
      <c r="B501" s="51"/>
      <c r="C501" s="51"/>
      <c r="D501" s="51"/>
      <c r="E501" s="51"/>
      <c r="F501" s="51"/>
      <c r="G501" s="51"/>
      <c r="H501" s="51"/>
      <c r="I501" s="51"/>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c r="AK501" s="59"/>
      <c r="AL501" s="59"/>
      <c r="AM501" s="59"/>
      <c r="AN501" s="59"/>
      <c r="AO501" s="59"/>
      <c r="AP501" s="59"/>
      <c r="AQ501" s="59"/>
      <c r="AR501" s="59"/>
      <c r="AS501" s="59"/>
      <c r="AT501" s="59"/>
      <c r="AU501" s="59"/>
      <c r="AV501" s="59"/>
      <c r="AW501" s="59"/>
      <c r="AX501" s="59"/>
      <c r="AY501" s="59"/>
      <c r="AZ501" s="59"/>
    </row>
    <row r="502" spans="1:52">
      <c r="A502" s="51"/>
      <c r="B502" s="51"/>
      <c r="C502" s="51"/>
      <c r="D502" s="51"/>
      <c r="E502" s="51"/>
      <c r="F502" s="51"/>
      <c r="G502" s="51"/>
      <c r="H502" s="51"/>
      <c r="I502" s="51"/>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59"/>
      <c r="AK502" s="59"/>
      <c r="AL502" s="59"/>
      <c r="AM502" s="59"/>
      <c r="AN502" s="59"/>
      <c r="AO502" s="59"/>
      <c r="AP502" s="59"/>
      <c r="AQ502" s="59"/>
      <c r="AR502" s="59"/>
      <c r="AS502" s="59"/>
      <c r="AT502" s="59"/>
      <c r="AU502" s="59"/>
      <c r="AV502" s="59"/>
      <c r="AW502" s="59"/>
      <c r="AX502" s="59"/>
      <c r="AY502" s="59"/>
      <c r="AZ502" s="59"/>
    </row>
    <row r="503" spans="1:52">
      <c r="A503" s="51"/>
      <c r="B503" s="51"/>
      <c r="C503" s="51"/>
      <c r="D503" s="51"/>
      <c r="E503" s="51"/>
      <c r="F503" s="51"/>
      <c r="G503" s="51"/>
      <c r="H503" s="51"/>
      <c r="I503" s="51"/>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59"/>
      <c r="AM503" s="59"/>
      <c r="AN503" s="59"/>
      <c r="AO503" s="59"/>
      <c r="AP503" s="59"/>
      <c r="AQ503" s="59"/>
      <c r="AR503" s="59"/>
      <c r="AS503" s="59"/>
      <c r="AT503" s="59"/>
      <c r="AU503" s="59"/>
      <c r="AV503" s="59"/>
      <c r="AW503" s="59"/>
      <c r="AX503" s="59"/>
      <c r="AY503" s="59"/>
      <c r="AZ503" s="59"/>
    </row>
    <row r="504" spans="1:52">
      <c r="A504" s="51"/>
      <c r="B504" s="51"/>
      <c r="C504" s="51"/>
      <c r="D504" s="51"/>
      <c r="E504" s="51"/>
      <c r="F504" s="51"/>
      <c r="G504" s="51"/>
      <c r="H504" s="51"/>
      <c r="I504" s="51"/>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59"/>
      <c r="AK504" s="59"/>
      <c r="AL504" s="59"/>
      <c r="AM504" s="59"/>
      <c r="AN504" s="59"/>
      <c r="AO504" s="59"/>
      <c r="AP504" s="59"/>
      <c r="AQ504" s="59"/>
      <c r="AR504" s="59"/>
      <c r="AS504" s="59"/>
      <c r="AT504" s="59"/>
      <c r="AU504" s="59"/>
      <c r="AV504" s="59"/>
      <c r="AW504" s="59"/>
      <c r="AX504" s="59"/>
      <c r="AY504" s="59"/>
      <c r="AZ504" s="59"/>
    </row>
    <row r="505" spans="1:52">
      <c r="A505" s="51"/>
      <c r="B505" s="51"/>
      <c r="C505" s="51"/>
      <c r="D505" s="51"/>
      <c r="E505" s="51"/>
      <c r="F505" s="51"/>
      <c r="G505" s="51"/>
      <c r="H505" s="51"/>
      <c r="I505" s="51"/>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c r="AK505" s="59"/>
      <c r="AL505" s="59"/>
      <c r="AM505" s="59"/>
      <c r="AN505" s="59"/>
      <c r="AO505" s="59"/>
      <c r="AP505" s="59"/>
      <c r="AQ505" s="59"/>
      <c r="AR505" s="59"/>
      <c r="AS505" s="59"/>
      <c r="AT505" s="59"/>
      <c r="AU505" s="59"/>
      <c r="AV505" s="59"/>
      <c r="AW505" s="59"/>
      <c r="AX505" s="59"/>
      <c r="AY505" s="59"/>
      <c r="AZ505" s="59"/>
    </row>
    <row r="506" spans="1:52">
      <c r="A506" s="51"/>
      <c r="B506" s="51"/>
      <c r="C506" s="51"/>
      <c r="D506" s="51"/>
      <c r="E506" s="51"/>
      <c r="F506" s="51"/>
      <c r="G506" s="51"/>
      <c r="H506" s="51"/>
      <c r="I506" s="51"/>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59"/>
      <c r="AK506" s="59"/>
      <c r="AL506" s="59"/>
      <c r="AM506" s="59"/>
      <c r="AN506" s="59"/>
      <c r="AO506" s="59"/>
      <c r="AP506" s="59"/>
      <c r="AQ506" s="59"/>
      <c r="AR506" s="59"/>
      <c r="AS506" s="59"/>
      <c r="AT506" s="59"/>
      <c r="AU506" s="59"/>
      <c r="AV506" s="59"/>
      <c r="AW506" s="59"/>
      <c r="AX506" s="59"/>
      <c r="AY506" s="59"/>
      <c r="AZ506" s="59"/>
    </row>
    <row r="507" spans="1:52">
      <c r="A507" s="51"/>
      <c r="B507" s="51"/>
      <c r="C507" s="51"/>
      <c r="D507" s="51"/>
      <c r="E507" s="51"/>
      <c r="F507" s="51"/>
      <c r="G507" s="51"/>
      <c r="H507" s="51"/>
      <c r="I507" s="51"/>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59"/>
      <c r="AM507" s="59"/>
      <c r="AN507" s="59"/>
      <c r="AO507" s="59"/>
      <c r="AP507" s="59"/>
      <c r="AQ507" s="59"/>
      <c r="AR507" s="59"/>
      <c r="AS507" s="59"/>
      <c r="AT507" s="59"/>
      <c r="AU507" s="59"/>
      <c r="AV507" s="59"/>
      <c r="AW507" s="59"/>
      <c r="AX507" s="59"/>
      <c r="AY507" s="59"/>
      <c r="AZ507" s="59"/>
    </row>
    <row r="508" spans="1:52">
      <c r="A508" s="51"/>
      <c r="B508" s="51"/>
      <c r="C508" s="51"/>
      <c r="D508" s="51"/>
      <c r="E508" s="51"/>
      <c r="F508" s="51"/>
      <c r="G508" s="51"/>
      <c r="H508" s="51"/>
      <c r="I508" s="51"/>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c r="AK508" s="59"/>
      <c r="AL508" s="59"/>
      <c r="AM508" s="59"/>
      <c r="AN508" s="59"/>
      <c r="AO508" s="59"/>
      <c r="AP508" s="59"/>
      <c r="AQ508" s="59"/>
      <c r="AR508" s="59"/>
      <c r="AS508" s="59"/>
      <c r="AT508" s="59"/>
      <c r="AU508" s="59"/>
      <c r="AV508" s="59"/>
      <c r="AW508" s="59"/>
      <c r="AX508" s="59"/>
      <c r="AY508" s="59"/>
      <c r="AZ508" s="59"/>
    </row>
    <row r="509" spans="1:52">
      <c r="A509" s="51"/>
      <c r="B509" s="51"/>
      <c r="C509" s="51"/>
      <c r="D509" s="51"/>
      <c r="E509" s="51"/>
      <c r="F509" s="51"/>
      <c r="G509" s="51"/>
      <c r="H509" s="51"/>
      <c r="I509" s="51"/>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59"/>
      <c r="AM509" s="59"/>
      <c r="AN509" s="59"/>
      <c r="AO509" s="59"/>
      <c r="AP509" s="59"/>
      <c r="AQ509" s="59"/>
      <c r="AR509" s="59"/>
      <c r="AS509" s="59"/>
      <c r="AT509" s="59"/>
      <c r="AU509" s="59"/>
      <c r="AV509" s="59"/>
      <c r="AW509" s="59"/>
      <c r="AX509" s="59"/>
      <c r="AY509" s="59"/>
      <c r="AZ509" s="59"/>
    </row>
    <row r="510" spans="1:52">
      <c r="A510" s="51"/>
      <c r="B510" s="51"/>
      <c r="C510" s="51"/>
      <c r="D510" s="51"/>
      <c r="E510" s="51"/>
      <c r="F510" s="51"/>
      <c r="G510" s="51"/>
      <c r="H510" s="51"/>
      <c r="I510" s="51"/>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59"/>
      <c r="AM510" s="59"/>
      <c r="AN510" s="59"/>
      <c r="AO510" s="59"/>
      <c r="AP510" s="59"/>
      <c r="AQ510" s="59"/>
      <c r="AR510" s="59"/>
      <c r="AS510" s="59"/>
      <c r="AT510" s="59"/>
      <c r="AU510" s="59"/>
      <c r="AV510" s="59"/>
      <c r="AW510" s="59"/>
      <c r="AX510" s="59"/>
      <c r="AY510" s="59"/>
      <c r="AZ510" s="59"/>
    </row>
    <row r="511" spans="1:52">
      <c r="A511" s="51"/>
      <c r="B511" s="51"/>
      <c r="C511" s="51"/>
      <c r="D511" s="51"/>
      <c r="E511" s="51"/>
      <c r="F511" s="51"/>
      <c r="G511" s="51"/>
      <c r="H511" s="51"/>
      <c r="I511" s="51"/>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59"/>
      <c r="AM511" s="59"/>
      <c r="AN511" s="59"/>
      <c r="AO511" s="59"/>
      <c r="AP511" s="59"/>
      <c r="AQ511" s="59"/>
      <c r="AR511" s="59"/>
      <c r="AS511" s="59"/>
      <c r="AT511" s="59"/>
      <c r="AU511" s="59"/>
      <c r="AV511" s="59"/>
      <c r="AW511" s="59"/>
      <c r="AX511" s="59"/>
      <c r="AY511" s="59"/>
      <c r="AZ511" s="59"/>
    </row>
    <row r="512" spans="1:52">
      <c r="A512" s="51"/>
      <c r="B512" s="51"/>
      <c r="C512" s="51"/>
      <c r="D512" s="51"/>
      <c r="E512" s="51"/>
      <c r="F512" s="51"/>
      <c r="G512" s="51"/>
      <c r="H512" s="51"/>
      <c r="I512" s="51"/>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59"/>
      <c r="AM512" s="59"/>
      <c r="AN512" s="59"/>
      <c r="AO512" s="59"/>
      <c r="AP512" s="59"/>
      <c r="AQ512" s="59"/>
      <c r="AR512" s="59"/>
      <c r="AS512" s="59"/>
      <c r="AT512" s="59"/>
      <c r="AU512" s="59"/>
      <c r="AV512" s="59"/>
      <c r="AW512" s="59"/>
      <c r="AX512" s="59"/>
      <c r="AY512" s="59"/>
      <c r="AZ512" s="59"/>
    </row>
    <row r="513" spans="1:52">
      <c r="A513" s="51"/>
      <c r="B513" s="51"/>
      <c r="C513" s="51"/>
      <c r="D513" s="51"/>
      <c r="E513" s="51"/>
      <c r="F513" s="51"/>
      <c r="G513" s="51"/>
      <c r="H513" s="51"/>
      <c r="I513" s="51"/>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59"/>
      <c r="AM513" s="59"/>
      <c r="AN513" s="59"/>
      <c r="AO513" s="59"/>
      <c r="AP513" s="59"/>
      <c r="AQ513" s="59"/>
      <c r="AR513" s="59"/>
      <c r="AS513" s="59"/>
      <c r="AT513" s="59"/>
      <c r="AU513" s="59"/>
      <c r="AV513" s="59"/>
      <c r="AW513" s="59"/>
      <c r="AX513" s="59"/>
      <c r="AY513" s="59"/>
      <c r="AZ513" s="59"/>
    </row>
    <row r="514" spans="1:52">
      <c r="A514" s="51"/>
      <c r="B514" s="51"/>
      <c r="C514" s="51"/>
      <c r="D514" s="51"/>
      <c r="E514" s="51"/>
      <c r="F514" s="51"/>
      <c r="G514" s="51"/>
      <c r="H514" s="51"/>
      <c r="I514" s="51"/>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59"/>
      <c r="AM514" s="59"/>
      <c r="AN514" s="59"/>
      <c r="AO514" s="59"/>
      <c r="AP514" s="59"/>
      <c r="AQ514" s="59"/>
      <c r="AR514" s="59"/>
      <c r="AS514" s="59"/>
      <c r="AT514" s="59"/>
      <c r="AU514" s="59"/>
      <c r="AV514" s="59"/>
      <c r="AW514" s="59"/>
      <c r="AX514" s="59"/>
      <c r="AY514" s="59"/>
      <c r="AZ514" s="59"/>
    </row>
    <row r="515" spans="1:52">
      <c r="A515" s="51"/>
      <c r="B515" s="51"/>
      <c r="C515" s="51"/>
      <c r="D515" s="51"/>
      <c r="E515" s="51"/>
      <c r="F515" s="51"/>
      <c r="G515" s="51"/>
      <c r="H515" s="51"/>
      <c r="I515" s="51"/>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59"/>
      <c r="AM515" s="59"/>
      <c r="AN515" s="59"/>
      <c r="AO515" s="59"/>
      <c r="AP515" s="59"/>
      <c r="AQ515" s="59"/>
      <c r="AR515" s="59"/>
      <c r="AS515" s="59"/>
      <c r="AT515" s="59"/>
      <c r="AU515" s="59"/>
      <c r="AV515" s="59"/>
      <c r="AW515" s="59"/>
      <c r="AX515" s="59"/>
      <c r="AY515" s="59"/>
      <c r="AZ515" s="59"/>
    </row>
    <row r="516" spans="1:52">
      <c r="A516" s="51"/>
      <c r="B516" s="51"/>
      <c r="C516" s="51"/>
      <c r="D516" s="51"/>
      <c r="E516" s="51"/>
      <c r="F516" s="51"/>
      <c r="G516" s="51"/>
      <c r="H516" s="51"/>
      <c r="I516" s="51"/>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59"/>
      <c r="AM516" s="59"/>
      <c r="AN516" s="59"/>
      <c r="AO516" s="59"/>
      <c r="AP516" s="59"/>
      <c r="AQ516" s="59"/>
      <c r="AR516" s="59"/>
      <c r="AS516" s="59"/>
      <c r="AT516" s="59"/>
      <c r="AU516" s="59"/>
      <c r="AV516" s="59"/>
      <c r="AW516" s="59"/>
      <c r="AX516" s="59"/>
      <c r="AY516" s="59"/>
      <c r="AZ516" s="59"/>
    </row>
    <row r="517" spans="1:52">
      <c r="A517" s="51"/>
      <c r="B517" s="51"/>
      <c r="C517" s="51"/>
      <c r="D517" s="51"/>
      <c r="E517" s="51"/>
      <c r="F517" s="51"/>
      <c r="G517" s="51"/>
      <c r="H517" s="51"/>
      <c r="I517" s="51"/>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59"/>
      <c r="AN517" s="59"/>
      <c r="AO517" s="59"/>
      <c r="AP517" s="59"/>
      <c r="AQ517" s="59"/>
      <c r="AR517" s="59"/>
      <c r="AS517" s="59"/>
      <c r="AT517" s="59"/>
      <c r="AU517" s="59"/>
      <c r="AV517" s="59"/>
      <c r="AW517" s="59"/>
      <c r="AX517" s="59"/>
      <c r="AY517" s="59"/>
      <c r="AZ517" s="59"/>
    </row>
    <row r="518" spans="1:52">
      <c r="A518" s="51"/>
      <c r="B518" s="51"/>
      <c r="C518" s="51"/>
      <c r="D518" s="51"/>
      <c r="E518" s="51"/>
      <c r="F518" s="51"/>
      <c r="G518" s="51"/>
      <c r="H518" s="51"/>
      <c r="I518" s="51"/>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59"/>
      <c r="AM518" s="59"/>
      <c r="AN518" s="59"/>
      <c r="AO518" s="59"/>
      <c r="AP518" s="59"/>
      <c r="AQ518" s="59"/>
      <c r="AR518" s="59"/>
      <c r="AS518" s="59"/>
      <c r="AT518" s="59"/>
      <c r="AU518" s="59"/>
      <c r="AV518" s="59"/>
      <c r="AW518" s="59"/>
      <c r="AX518" s="59"/>
      <c r="AY518" s="59"/>
      <c r="AZ518" s="59"/>
    </row>
    <row r="519" spans="1:52">
      <c r="A519" s="51"/>
      <c r="B519" s="51"/>
      <c r="C519" s="51"/>
      <c r="D519" s="51"/>
      <c r="E519" s="51"/>
      <c r="F519" s="51"/>
      <c r="G519" s="51"/>
      <c r="H519" s="51"/>
      <c r="I519" s="51"/>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9"/>
      <c r="AM519" s="59"/>
      <c r="AN519" s="59"/>
      <c r="AO519" s="59"/>
      <c r="AP519" s="59"/>
      <c r="AQ519" s="59"/>
      <c r="AR519" s="59"/>
      <c r="AS519" s="59"/>
      <c r="AT519" s="59"/>
      <c r="AU519" s="59"/>
      <c r="AV519" s="59"/>
      <c r="AW519" s="59"/>
      <c r="AX519" s="59"/>
      <c r="AY519" s="59"/>
      <c r="AZ519" s="59"/>
    </row>
    <row r="520" spans="1:52">
      <c r="A520" s="51"/>
      <c r="B520" s="51"/>
      <c r="C520" s="51"/>
      <c r="D520" s="51"/>
      <c r="E520" s="51"/>
      <c r="F520" s="51"/>
      <c r="G520" s="51"/>
      <c r="H520" s="51"/>
      <c r="I520" s="51"/>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59"/>
      <c r="AM520" s="59"/>
      <c r="AN520" s="59"/>
      <c r="AO520" s="59"/>
      <c r="AP520" s="59"/>
      <c r="AQ520" s="59"/>
      <c r="AR520" s="59"/>
      <c r="AS520" s="59"/>
      <c r="AT520" s="59"/>
      <c r="AU520" s="59"/>
      <c r="AV520" s="59"/>
      <c r="AW520" s="59"/>
      <c r="AX520" s="59"/>
      <c r="AY520" s="59"/>
      <c r="AZ520" s="59"/>
    </row>
    <row r="521" spans="1:52">
      <c r="A521" s="51"/>
      <c r="B521" s="51"/>
      <c r="C521" s="51"/>
      <c r="D521" s="51"/>
      <c r="E521" s="51"/>
      <c r="F521" s="51"/>
      <c r="G521" s="51"/>
      <c r="H521" s="51"/>
      <c r="I521" s="51"/>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c r="AS521" s="59"/>
      <c r="AT521" s="59"/>
      <c r="AU521" s="59"/>
      <c r="AV521" s="59"/>
      <c r="AW521" s="59"/>
      <c r="AX521" s="59"/>
      <c r="AY521" s="59"/>
      <c r="AZ521" s="59"/>
    </row>
    <row r="522" spans="1:52">
      <c r="A522" s="51"/>
      <c r="B522" s="51"/>
      <c r="C522" s="51"/>
      <c r="D522" s="51"/>
      <c r="E522" s="51"/>
      <c r="F522" s="51"/>
      <c r="G522" s="51"/>
      <c r="H522" s="51"/>
      <c r="I522" s="51"/>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c r="AS522" s="59"/>
      <c r="AT522" s="59"/>
      <c r="AU522" s="59"/>
      <c r="AV522" s="59"/>
      <c r="AW522" s="59"/>
      <c r="AX522" s="59"/>
      <c r="AY522" s="59"/>
      <c r="AZ522" s="59"/>
    </row>
    <row r="523" spans="1:52">
      <c r="A523" s="51"/>
      <c r="B523" s="51"/>
      <c r="C523" s="51"/>
      <c r="D523" s="51"/>
      <c r="E523" s="51"/>
      <c r="F523" s="51"/>
      <c r="G523" s="51"/>
      <c r="H523" s="51"/>
      <c r="I523" s="51"/>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c r="AS523" s="59"/>
      <c r="AT523" s="59"/>
      <c r="AU523" s="59"/>
      <c r="AV523" s="59"/>
      <c r="AW523" s="59"/>
      <c r="AX523" s="59"/>
      <c r="AY523" s="59"/>
      <c r="AZ523" s="59"/>
    </row>
    <row r="524" spans="1:52">
      <c r="A524" s="51"/>
      <c r="B524" s="51"/>
      <c r="C524" s="51"/>
      <c r="D524" s="51"/>
      <c r="E524" s="51"/>
      <c r="F524" s="51"/>
      <c r="G524" s="51"/>
      <c r="H524" s="51"/>
      <c r="I524" s="51"/>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c r="AW524" s="59"/>
      <c r="AX524" s="59"/>
      <c r="AY524" s="59"/>
      <c r="AZ524" s="59"/>
    </row>
    <row r="525" spans="1:52">
      <c r="A525" s="51"/>
      <c r="B525" s="51"/>
      <c r="C525" s="51"/>
      <c r="D525" s="51"/>
      <c r="E525" s="51"/>
      <c r="F525" s="51"/>
      <c r="G525" s="51"/>
      <c r="H525" s="51"/>
      <c r="I525" s="51"/>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c r="AS525" s="59"/>
      <c r="AT525" s="59"/>
      <c r="AU525" s="59"/>
      <c r="AV525" s="59"/>
      <c r="AW525" s="59"/>
      <c r="AX525" s="59"/>
      <c r="AY525" s="59"/>
      <c r="AZ525" s="59"/>
    </row>
    <row r="526" spans="1:52">
      <c r="A526" s="51"/>
      <c r="B526" s="51"/>
      <c r="C526" s="51"/>
      <c r="D526" s="51"/>
      <c r="E526" s="51"/>
      <c r="F526" s="51"/>
      <c r="G526" s="51"/>
      <c r="H526" s="51"/>
      <c r="I526" s="51"/>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c r="AS526" s="59"/>
      <c r="AT526" s="59"/>
      <c r="AU526" s="59"/>
      <c r="AV526" s="59"/>
      <c r="AW526" s="59"/>
      <c r="AX526" s="59"/>
      <c r="AY526" s="59"/>
      <c r="AZ526" s="59"/>
    </row>
    <row r="527" spans="1:52">
      <c r="A527" s="51"/>
      <c r="B527" s="51"/>
      <c r="C527" s="51"/>
      <c r="D527" s="51"/>
      <c r="E527" s="51"/>
      <c r="F527" s="51"/>
      <c r="G527" s="51"/>
      <c r="H527" s="51"/>
      <c r="I527" s="51"/>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c r="AS527" s="59"/>
      <c r="AT527" s="59"/>
      <c r="AU527" s="59"/>
      <c r="AV527" s="59"/>
      <c r="AW527" s="59"/>
      <c r="AX527" s="59"/>
      <c r="AY527" s="59"/>
      <c r="AZ527" s="59"/>
    </row>
    <row r="528" spans="1:52">
      <c r="A528" s="51"/>
      <c r="B528" s="51"/>
      <c r="C528" s="51"/>
      <c r="D528" s="51"/>
      <c r="E528" s="51"/>
      <c r="F528" s="51"/>
      <c r="G528" s="51"/>
      <c r="H528" s="51"/>
      <c r="I528" s="51"/>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c r="AS528" s="59"/>
      <c r="AT528" s="59"/>
      <c r="AU528" s="59"/>
      <c r="AV528" s="59"/>
      <c r="AW528" s="59"/>
      <c r="AX528" s="59"/>
      <c r="AY528" s="59"/>
      <c r="AZ528" s="59"/>
    </row>
    <row r="529" spans="1:52">
      <c r="A529" s="51"/>
      <c r="B529" s="51"/>
      <c r="C529" s="51"/>
      <c r="D529" s="51"/>
      <c r="E529" s="51"/>
      <c r="F529" s="51"/>
      <c r="G529" s="51"/>
      <c r="H529" s="51"/>
      <c r="I529" s="51"/>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c r="AS529" s="59"/>
      <c r="AT529" s="59"/>
      <c r="AU529" s="59"/>
      <c r="AV529" s="59"/>
      <c r="AW529" s="59"/>
      <c r="AX529" s="59"/>
      <c r="AY529" s="59"/>
      <c r="AZ529" s="59"/>
    </row>
    <row r="530" spans="1:52">
      <c r="A530" s="51"/>
      <c r="B530" s="51"/>
      <c r="C530" s="51"/>
      <c r="D530" s="51"/>
      <c r="E530" s="51"/>
      <c r="F530" s="51"/>
      <c r="G530" s="51"/>
      <c r="H530" s="51"/>
      <c r="I530" s="51"/>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c r="AS530" s="59"/>
      <c r="AT530" s="59"/>
      <c r="AU530" s="59"/>
      <c r="AV530" s="59"/>
      <c r="AW530" s="59"/>
      <c r="AX530" s="59"/>
      <c r="AY530" s="59"/>
      <c r="AZ530" s="59"/>
    </row>
    <row r="531" spans="1:52">
      <c r="A531" s="51"/>
      <c r="B531" s="51"/>
      <c r="C531" s="51"/>
      <c r="D531" s="51"/>
      <c r="E531" s="51"/>
      <c r="F531" s="51"/>
      <c r="G531" s="51"/>
      <c r="H531" s="51"/>
      <c r="I531" s="51"/>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59"/>
      <c r="AM531" s="59"/>
      <c r="AN531" s="59"/>
      <c r="AO531" s="59"/>
      <c r="AP531" s="59"/>
      <c r="AQ531" s="59"/>
      <c r="AR531" s="59"/>
      <c r="AS531" s="59"/>
      <c r="AT531" s="59"/>
      <c r="AU531" s="59"/>
      <c r="AV531" s="59"/>
      <c r="AW531" s="59"/>
      <c r="AX531" s="59"/>
      <c r="AY531" s="59"/>
      <c r="AZ531" s="59"/>
    </row>
    <row r="532" spans="1:52">
      <c r="A532" s="51"/>
      <c r="B532" s="51"/>
      <c r="C532" s="51"/>
      <c r="D532" s="51"/>
      <c r="E532" s="51"/>
      <c r="F532" s="51"/>
      <c r="G532" s="51"/>
      <c r="H532" s="51"/>
      <c r="I532" s="51"/>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c r="AS532" s="59"/>
      <c r="AT532" s="59"/>
      <c r="AU532" s="59"/>
      <c r="AV532" s="59"/>
      <c r="AW532" s="59"/>
      <c r="AX532" s="59"/>
      <c r="AY532" s="59"/>
      <c r="AZ532" s="59"/>
    </row>
    <row r="533" spans="1:52">
      <c r="A533" s="51"/>
      <c r="B533" s="51"/>
      <c r="C533" s="51"/>
      <c r="D533" s="51"/>
      <c r="E533" s="51"/>
      <c r="F533" s="51"/>
      <c r="G533" s="51"/>
      <c r="H533" s="51"/>
      <c r="I533" s="51"/>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59"/>
      <c r="AU533" s="59"/>
      <c r="AV533" s="59"/>
      <c r="AW533" s="59"/>
      <c r="AX533" s="59"/>
      <c r="AY533" s="59"/>
      <c r="AZ533" s="59"/>
    </row>
    <row r="534" spans="1:52">
      <c r="A534" s="51"/>
      <c r="B534" s="51"/>
      <c r="C534" s="51"/>
      <c r="D534" s="51"/>
      <c r="E534" s="51"/>
      <c r="F534" s="51"/>
      <c r="G534" s="51"/>
      <c r="H534" s="51"/>
      <c r="I534" s="51"/>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c r="AS534" s="59"/>
      <c r="AT534" s="59"/>
      <c r="AU534" s="59"/>
      <c r="AV534" s="59"/>
      <c r="AW534" s="59"/>
      <c r="AX534" s="59"/>
      <c r="AY534" s="59"/>
      <c r="AZ534" s="59"/>
    </row>
    <row r="535" spans="1:52">
      <c r="A535" s="51"/>
      <c r="B535" s="51"/>
      <c r="C535" s="51"/>
      <c r="D535" s="51"/>
      <c r="E535" s="51"/>
      <c r="F535" s="51"/>
      <c r="G535" s="51"/>
      <c r="H535" s="51"/>
      <c r="I535" s="51"/>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c r="AR535" s="59"/>
      <c r="AS535" s="59"/>
      <c r="AT535" s="59"/>
      <c r="AU535" s="59"/>
      <c r="AV535" s="59"/>
      <c r="AW535" s="59"/>
      <c r="AX535" s="59"/>
      <c r="AY535" s="59"/>
      <c r="AZ535" s="59"/>
    </row>
    <row r="536" spans="1:52">
      <c r="A536" s="51"/>
      <c r="B536" s="51"/>
      <c r="C536" s="51"/>
      <c r="D536" s="51"/>
      <c r="E536" s="51"/>
      <c r="F536" s="51"/>
      <c r="G536" s="51"/>
      <c r="H536" s="51"/>
      <c r="I536" s="51"/>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59"/>
      <c r="AM536" s="59"/>
      <c r="AN536" s="59"/>
      <c r="AO536" s="59"/>
      <c r="AP536" s="59"/>
      <c r="AQ536" s="59"/>
      <c r="AR536" s="59"/>
      <c r="AS536" s="59"/>
      <c r="AT536" s="59"/>
      <c r="AU536" s="59"/>
      <c r="AV536" s="59"/>
      <c r="AW536" s="59"/>
      <c r="AX536" s="59"/>
      <c r="AY536" s="59"/>
      <c r="AZ536" s="59"/>
    </row>
    <row r="537" spans="1:52">
      <c r="A537" s="51"/>
      <c r="B537" s="51"/>
      <c r="C537" s="51"/>
      <c r="D537" s="51"/>
      <c r="E537" s="51"/>
      <c r="F537" s="51"/>
      <c r="G537" s="51"/>
      <c r="H537" s="51"/>
      <c r="I537" s="51"/>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c r="AR537" s="59"/>
      <c r="AS537" s="59"/>
      <c r="AT537" s="59"/>
      <c r="AU537" s="59"/>
      <c r="AV537" s="59"/>
      <c r="AW537" s="59"/>
      <c r="AX537" s="59"/>
      <c r="AY537" s="59"/>
      <c r="AZ537" s="59"/>
    </row>
    <row r="538" spans="1:52">
      <c r="A538" s="51"/>
      <c r="B538" s="51"/>
      <c r="C538" s="51"/>
      <c r="D538" s="51"/>
      <c r="E538" s="51"/>
      <c r="F538" s="51"/>
      <c r="G538" s="51"/>
      <c r="H538" s="51"/>
      <c r="I538" s="51"/>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c r="AR538" s="59"/>
      <c r="AS538" s="59"/>
      <c r="AT538" s="59"/>
      <c r="AU538" s="59"/>
      <c r="AV538" s="59"/>
      <c r="AW538" s="59"/>
      <c r="AX538" s="59"/>
      <c r="AY538" s="59"/>
      <c r="AZ538" s="59"/>
    </row>
    <row r="539" spans="1:52">
      <c r="A539" s="51"/>
      <c r="B539" s="51"/>
      <c r="C539" s="51"/>
      <c r="D539" s="51"/>
      <c r="E539" s="51"/>
      <c r="F539" s="51"/>
      <c r="G539" s="51"/>
      <c r="H539" s="51"/>
      <c r="I539" s="51"/>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c r="AR539" s="59"/>
      <c r="AS539" s="59"/>
      <c r="AT539" s="59"/>
      <c r="AU539" s="59"/>
      <c r="AV539" s="59"/>
      <c r="AW539" s="59"/>
      <c r="AX539" s="59"/>
      <c r="AY539" s="59"/>
      <c r="AZ539" s="59"/>
    </row>
    <row r="540" spans="1:52">
      <c r="A540" s="51"/>
      <c r="B540" s="51"/>
      <c r="C540" s="51"/>
      <c r="D540" s="51"/>
      <c r="E540" s="51"/>
      <c r="F540" s="51"/>
      <c r="G540" s="51"/>
      <c r="H540" s="51"/>
      <c r="I540" s="51"/>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c r="AR540" s="59"/>
      <c r="AS540" s="59"/>
      <c r="AT540" s="59"/>
      <c r="AU540" s="59"/>
      <c r="AV540" s="59"/>
      <c r="AW540" s="59"/>
      <c r="AX540" s="59"/>
      <c r="AY540" s="59"/>
      <c r="AZ540" s="59"/>
    </row>
    <row r="541" spans="1:52">
      <c r="A541" s="51"/>
      <c r="B541" s="51"/>
      <c r="C541" s="51"/>
      <c r="D541" s="51"/>
      <c r="E541" s="51"/>
      <c r="F541" s="51"/>
      <c r="G541" s="51"/>
      <c r="H541" s="51"/>
      <c r="I541" s="51"/>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c r="AR541" s="59"/>
      <c r="AS541" s="59"/>
      <c r="AT541" s="59"/>
      <c r="AU541" s="59"/>
      <c r="AV541" s="59"/>
      <c r="AW541" s="59"/>
      <c r="AX541" s="59"/>
      <c r="AY541" s="59"/>
      <c r="AZ541" s="59"/>
    </row>
    <row r="542" spans="1:52">
      <c r="A542" s="51"/>
      <c r="B542" s="51"/>
      <c r="C542" s="51"/>
      <c r="D542" s="51"/>
      <c r="E542" s="51"/>
      <c r="F542" s="51"/>
      <c r="G542" s="51"/>
      <c r="H542" s="51"/>
      <c r="I542" s="51"/>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c r="AR542" s="59"/>
      <c r="AS542" s="59"/>
      <c r="AT542" s="59"/>
      <c r="AU542" s="59"/>
      <c r="AV542" s="59"/>
      <c r="AW542" s="59"/>
      <c r="AX542" s="59"/>
      <c r="AY542" s="59"/>
      <c r="AZ542" s="59"/>
    </row>
    <row r="543" spans="1:52">
      <c r="A543" s="51"/>
      <c r="B543" s="51"/>
      <c r="C543" s="51"/>
      <c r="D543" s="51"/>
      <c r="E543" s="51"/>
      <c r="F543" s="51"/>
      <c r="G543" s="51"/>
      <c r="H543" s="51"/>
      <c r="I543" s="51"/>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c r="AR543" s="59"/>
      <c r="AS543" s="59"/>
      <c r="AT543" s="59"/>
      <c r="AU543" s="59"/>
      <c r="AV543" s="59"/>
      <c r="AW543" s="59"/>
      <c r="AX543" s="59"/>
      <c r="AY543" s="59"/>
      <c r="AZ543" s="59"/>
    </row>
    <row r="544" spans="1:52">
      <c r="A544" s="51"/>
      <c r="B544" s="51"/>
      <c r="C544" s="51"/>
      <c r="D544" s="51"/>
      <c r="E544" s="51"/>
      <c r="F544" s="51"/>
      <c r="G544" s="51"/>
      <c r="H544" s="51"/>
      <c r="I544" s="51"/>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c r="AR544" s="59"/>
      <c r="AS544" s="59"/>
      <c r="AT544" s="59"/>
      <c r="AU544" s="59"/>
      <c r="AV544" s="59"/>
      <c r="AW544" s="59"/>
      <c r="AX544" s="59"/>
      <c r="AY544" s="59"/>
      <c r="AZ544" s="59"/>
    </row>
    <row r="545" spans="1:52">
      <c r="A545" s="51"/>
      <c r="B545" s="51"/>
      <c r="C545" s="51"/>
      <c r="D545" s="51"/>
      <c r="E545" s="51"/>
      <c r="F545" s="51"/>
      <c r="G545" s="51"/>
      <c r="H545" s="51"/>
      <c r="I545" s="51"/>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c r="AR545" s="59"/>
      <c r="AS545" s="59"/>
      <c r="AT545" s="59"/>
      <c r="AU545" s="59"/>
      <c r="AV545" s="59"/>
      <c r="AW545" s="59"/>
      <c r="AX545" s="59"/>
      <c r="AY545" s="59"/>
      <c r="AZ545" s="59"/>
    </row>
    <row r="546" spans="1:52">
      <c r="A546" s="51"/>
      <c r="B546" s="51"/>
      <c r="C546" s="51"/>
      <c r="D546" s="51"/>
      <c r="E546" s="51"/>
      <c r="F546" s="51"/>
      <c r="G546" s="51"/>
      <c r="H546" s="51"/>
      <c r="I546" s="51"/>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c r="AR546" s="59"/>
      <c r="AS546" s="59"/>
      <c r="AT546" s="59"/>
      <c r="AU546" s="59"/>
      <c r="AV546" s="59"/>
      <c r="AW546" s="59"/>
      <c r="AX546" s="59"/>
      <c r="AY546" s="59"/>
      <c r="AZ546" s="59"/>
    </row>
    <row r="547" spans="1:52">
      <c r="A547" s="51"/>
      <c r="B547" s="51"/>
      <c r="C547" s="51"/>
      <c r="D547" s="51"/>
      <c r="E547" s="51"/>
      <c r="F547" s="51"/>
      <c r="G547" s="51"/>
      <c r="H547" s="51"/>
      <c r="I547" s="51"/>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c r="AR547" s="59"/>
      <c r="AS547" s="59"/>
      <c r="AT547" s="59"/>
      <c r="AU547" s="59"/>
      <c r="AV547" s="59"/>
      <c r="AW547" s="59"/>
      <c r="AX547" s="59"/>
      <c r="AY547" s="59"/>
      <c r="AZ547" s="59"/>
    </row>
    <row r="548" spans="1:52">
      <c r="A548" s="51"/>
      <c r="B548" s="51"/>
      <c r="C548" s="51"/>
      <c r="D548" s="51"/>
      <c r="E548" s="51"/>
      <c r="F548" s="51"/>
      <c r="G548" s="51"/>
      <c r="H548" s="51"/>
      <c r="I548" s="51"/>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c r="AJ548" s="59"/>
      <c r="AK548" s="59"/>
      <c r="AL548" s="59"/>
      <c r="AM548" s="59"/>
      <c r="AN548" s="59"/>
      <c r="AO548" s="59"/>
      <c r="AP548" s="59"/>
      <c r="AQ548" s="59"/>
      <c r="AR548" s="59"/>
      <c r="AS548" s="59"/>
      <c r="AT548" s="59"/>
      <c r="AU548" s="59"/>
      <c r="AV548" s="59"/>
      <c r="AW548" s="59"/>
      <c r="AX548" s="59"/>
      <c r="AY548" s="59"/>
      <c r="AZ548" s="59"/>
    </row>
    <row r="549" spans="1:52">
      <c r="A549" s="51"/>
      <c r="B549" s="51"/>
      <c r="C549" s="51"/>
      <c r="D549" s="51"/>
      <c r="E549" s="51"/>
      <c r="F549" s="51"/>
      <c r="G549" s="51"/>
      <c r="H549" s="51"/>
      <c r="I549" s="51"/>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row>
    <row r="550" spans="1:52">
      <c r="A550" s="51"/>
      <c r="B550" s="51"/>
      <c r="C550" s="51"/>
      <c r="D550" s="51"/>
      <c r="E550" s="51"/>
      <c r="F550" s="51"/>
      <c r="G550" s="51"/>
      <c r="H550" s="51"/>
      <c r="I550" s="51"/>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row>
    <row r="551" spans="1:52">
      <c r="A551" s="51"/>
      <c r="B551" s="51"/>
      <c r="C551" s="51"/>
      <c r="D551" s="51"/>
      <c r="E551" s="51"/>
      <c r="F551" s="51"/>
      <c r="G551" s="51"/>
      <c r="H551" s="51"/>
      <c r="I551" s="51"/>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row>
    <row r="552" spans="1:52">
      <c r="A552" s="51"/>
      <c r="B552" s="51"/>
      <c r="C552" s="51"/>
      <c r="D552" s="51"/>
      <c r="E552" s="51"/>
      <c r="F552" s="51"/>
      <c r="G552" s="51"/>
      <c r="H552" s="51"/>
      <c r="I552" s="51"/>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row>
    <row r="553" spans="1:52">
      <c r="A553" s="51"/>
      <c r="B553" s="51"/>
      <c r="C553" s="51"/>
      <c r="D553" s="51"/>
      <c r="E553" s="51"/>
      <c r="F553" s="51"/>
      <c r="G553" s="51"/>
      <c r="H553" s="51"/>
      <c r="I553" s="51"/>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row>
    <row r="554" spans="1:52">
      <c r="A554" s="51"/>
      <c r="B554" s="51"/>
      <c r="C554" s="51"/>
      <c r="D554" s="51"/>
      <c r="E554" s="51"/>
      <c r="F554" s="51"/>
      <c r="G554" s="51"/>
      <c r="H554" s="51"/>
      <c r="I554" s="51"/>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row>
    <row r="555" spans="1:52">
      <c r="A555" s="51"/>
      <c r="B555" s="51"/>
      <c r="C555" s="51"/>
      <c r="D555" s="51"/>
      <c r="E555" s="51"/>
      <c r="F555" s="51"/>
      <c r="G555" s="51"/>
      <c r="H555" s="51"/>
      <c r="I555" s="51"/>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c r="AR555" s="59"/>
      <c r="AS555" s="59"/>
      <c r="AT555" s="59"/>
      <c r="AU555" s="59"/>
      <c r="AV555" s="59"/>
      <c r="AW555" s="59"/>
      <c r="AX555" s="59"/>
      <c r="AY555" s="59"/>
      <c r="AZ555" s="59"/>
    </row>
    <row r="556" spans="1:52">
      <c r="A556" s="51"/>
      <c r="B556" s="51"/>
      <c r="C556" s="51"/>
      <c r="D556" s="51"/>
      <c r="E556" s="51"/>
      <c r="F556" s="51"/>
      <c r="G556" s="51"/>
      <c r="H556" s="51"/>
      <c r="I556" s="51"/>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c r="AO556" s="59"/>
      <c r="AP556" s="59"/>
      <c r="AQ556" s="59"/>
      <c r="AR556" s="59"/>
      <c r="AS556" s="59"/>
      <c r="AT556" s="59"/>
      <c r="AU556" s="59"/>
      <c r="AV556" s="59"/>
      <c r="AW556" s="59"/>
      <c r="AX556" s="59"/>
      <c r="AY556" s="59"/>
      <c r="AZ556" s="59"/>
    </row>
    <row r="557" spans="1:52">
      <c r="A557" s="51"/>
      <c r="B557" s="51"/>
      <c r="C557" s="51"/>
      <c r="D557" s="51"/>
      <c r="E557" s="51"/>
      <c r="F557" s="51"/>
      <c r="G557" s="51"/>
      <c r="H557" s="51"/>
      <c r="I557" s="51"/>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c r="AR557" s="59"/>
      <c r="AS557" s="59"/>
      <c r="AT557" s="59"/>
      <c r="AU557" s="59"/>
      <c r="AV557" s="59"/>
      <c r="AW557" s="59"/>
      <c r="AX557" s="59"/>
      <c r="AY557" s="59"/>
      <c r="AZ557" s="59"/>
    </row>
    <row r="558" spans="1:52">
      <c r="A558" s="51"/>
      <c r="B558" s="51"/>
      <c r="C558" s="51"/>
      <c r="D558" s="51"/>
      <c r="E558" s="51"/>
      <c r="F558" s="51"/>
      <c r="G558" s="51"/>
      <c r="H558" s="51"/>
      <c r="I558" s="51"/>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c r="AR558" s="59"/>
      <c r="AS558" s="59"/>
      <c r="AT558" s="59"/>
      <c r="AU558" s="59"/>
      <c r="AV558" s="59"/>
      <c r="AW558" s="59"/>
      <c r="AX558" s="59"/>
      <c r="AY558" s="59"/>
      <c r="AZ558" s="59"/>
    </row>
    <row r="559" spans="1:52">
      <c r="A559" s="51"/>
      <c r="B559" s="51"/>
      <c r="C559" s="51"/>
      <c r="D559" s="51"/>
      <c r="E559" s="51"/>
      <c r="F559" s="51"/>
      <c r="G559" s="51"/>
      <c r="H559" s="51"/>
      <c r="I559" s="51"/>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59"/>
      <c r="AM559" s="59"/>
      <c r="AN559" s="59"/>
      <c r="AO559" s="59"/>
      <c r="AP559" s="59"/>
      <c r="AQ559" s="59"/>
      <c r="AR559" s="59"/>
      <c r="AS559" s="59"/>
      <c r="AT559" s="59"/>
      <c r="AU559" s="59"/>
      <c r="AV559" s="59"/>
      <c r="AW559" s="59"/>
      <c r="AX559" s="59"/>
      <c r="AY559" s="59"/>
      <c r="AZ559" s="59"/>
    </row>
    <row r="560" spans="1:52">
      <c r="A560" s="51"/>
      <c r="B560" s="51"/>
      <c r="C560" s="51"/>
      <c r="D560" s="51"/>
      <c r="E560" s="51"/>
      <c r="F560" s="51"/>
      <c r="G560" s="51"/>
      <c r="H560" s="51"/>
      <c r="I560" s="51"/>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c r="AO560" s="59"/>
      <c r="AP560" s="59"/>
      <c r="AQ560" s="59"/>
      <c r="AR560" s="59"/>
      <c r="AS560" s="59"/>
      <c r="AT560" s="59"/>
      <c r="AU560" s="59"/>
      <c r="AV560" s="59"/>
      <c r="AW560" s="59"/>
      <c r="AX560" s="59"/>
      <c r="AY560" s="59"/>
      <c r="AZ560" s="59"/>
    </row>
    <row r="561" spans="1:52">
      <c r="A561" s="51"/>
      <c r="B561" s="51"/>
      <c r="C561" s="51"/>
      <c r="D561" s="51"/>
      <c r="E561" s="51"/>
      <c r="F561" s="51"/>
      <c r="G561" s="51"/>
      <c r="H561" s="51"/>
      <c r="I561" s="51"/>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c r="AR561" s="59"/>
      <c r="AS561" s="59"/>
      <c r="AT561" s="59"/>
      <c r="AU561" s="59"/>
      <c r="AV561" s="59"/>
      <c r="AW561" s="59"/>
      <c r="AX561" s="59"/>
      <c r="AY561" s="59"/>
      <c r="AZ561" s="59"/>
    </row>
    <row r="562" spans="1:52">
      <c r="A562" s="51"/>
      <c r="B562" s="51"/>
      <c r="C562" s="51"/>
      <c r="D562" s="51"/>
      <c r="E562" s="51"/>
      <c r="F562" s="51"/>
      <c r="G562" s="51"/>
      <c r="H562" s="51"/>
      <c r="I562" s="51"/>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c r="AR562" s="59"/>
      <c r="AS562" s="59"/>
      <c r="AT562" s="59"/>
      <c r="AU562" s="59"/>
      <c r="AV562" s="59"/>
      <c r="AW562" s="59"/>
      <c r="AX562" s="59"/>
      <c r="AY562" s="59"/>
      <c r="AZ562" s="59"/>
    </row>
    <row r="563" spans="1:52">
      <c r="A563" s="51"/>
      <c r="B563" s="51"/>
      <c r="C563" s="51"/>
      <c r="D563" s="51"/>
      <c r="E563" s="51"/>
      <c r="F563" s="51"/>
      <c r="G563" s="51"/>
      <c r="H563" s="51"/>
      <c r="I563" s="51"/>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c r="AO563" s="59"/>
      <c r="AP563" s="59"/>
      <c r="AQ563" s="59"/>
      <c r="AR563" s="59"/>
      <c r="AS563" s="59"/>
      <c r="AT563" s="59"/>
      <c r="AU563" s="59"/>
      <c r="AV563" s="59"/>
      <c r="AW563" s="59"/>
      <c r="AX563" s="59"/>
      <c r="AY563" s="59"/>
      <c r="AZ563" s="59"/>
    </row>
    <row r="564" spans="1:52">
      <c r="A564" s="51"/>
      <c r="B564" s="51"/>
      <c r="C564" s="51"/>
      <c r="D564" s="51"/>
      <c r="E564" s="51"/>
      <c r="F564" s="51"/>
      <c r="G564" s="51"/>
      <c r="H564" s="51"/>
      <c r="I564" s="51"/>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c r="AJ564" s="59"/>
      <c r="AK564" s="59"/>
      <c r="AL564" s="59"/>
      <c r="AM564" s="59"/>
      <c r="AN564" s="59"/>
      <c r="AO564" s="59"/>
      <c r="AP564" s="59"/>
      <c r="AQ564" s="59"/>
      <c r="AR564" s="59"/>
      <c r="AS564" s="59"/>
      <c r="AT564" s="59"/>
      <c r="AU564" s="59"/>
      <c r="AV564" s="59"/>
      <c r="AW564" s="59"/>
      <c r="AX564" s="59"/>
      <c r="AY564" s="59"/>
      <c r="AZ564" s="59"/>
    </row>
    <row r="565" spans="1:52">
      <c r="A565" s="51"/>
      <c r="B565" s="51"/>
      <c r="C565" s="51"/>
      <c r="D565" s="51"/>
      <c r="E565" s="51"/>
      <c r="F565" s="51"/>
      <c r="G565" s="51"/>
      <c r="H565" s="51"/>
      <c r="I565" s="51"/>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c r="AR565" s="59"/>
      <c r="AS565" s="59"/>
      <c r="AT565" s="59"/>
      <c r="AU565" s="59"/>
      <c r="AV565" s="59"/>
      <c r="AW565" s="59"/>
      <c r="AX565" s="59"/>
      <c r="AY565" s="59"/>
      <c r="AZ565" s="59"/>
    </row>
    <row r="566" spans="1:52">
      <c r="A566" s="51"/>
      <c r="B566" s="51"/>
      <c r="C566" s="51"/>
      <c r="D566" s="51"/>
      <c r="E566" s="51"/>
      <c r="F566" s="51"/>
      <c r="G566" s="51"/>
      <c r="H566" s="51"/>
      <c r="I566" s="51"/>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c r="AR566" s="59"/>
      <c r="AS566" s="59"/>
      <c r="AT566" s="59"/>
      <c r="AU566" s="59"/>
      <c r="AV566" s="59"/>
      <c r="AW566" s="59"/>
      <c r="AX566" s="59"/>
      <c r="AY566" s="59"/>
      <c r="AZ566" s="59"/>
    </row>
    <row r="567" spans="1:52">
      <c r="A567" s="51"/>
      <c r="B567" s="51"/>
      <c r="C567" s="51"/>
      <c r="D567" s="51"/>
      <c r="E567" s="51"/>
      <c r="F567" s="51"/>
      <c r="G567" s="51"/>
      <c r="H567" s="51"/>
      <c r="I567" s="51"/>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c r="AR567" s="59"/>
      <c r="AS567" s="59"/>
      <c r="AT567" s="59"/>
      <c r="AU567" s="59"/>
      <c r="AV567" s="59"/>
      <c r="AW567" s="59"/>
      <c r="AX567" s="59"/>
      <c r="AY567" s="59"/>
      <c r="AZ567" s="59"/>
    </row>
    <row r="568" spans="1:52">
      <c r="A568" s="51"/>
      <c r="B568" s="51"/>
      <c r="C568" s="51"/>
      <c r="D568" s="51"/>
      <c r="E568" s="51"/>
      <c r="F568" s="51"/>
      <c r="G568" s="51"/>
      <c r="H568" s="51"/>
      <c r="I568" s="51"/>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c r="AR568" s="59"/>
      <c r="AS568" s="59"/>
      <c r="AT568" s="59"/>
      <c r="AU568" s="59"/>
      <c r="AV568" s="59"/>
      <c r="AW568" s="59"/>
      <c r="AX568" s="59"/>
      <c r="AY568" s="59"/>
      <c r="AZ568" s="59"/>
    </row>
    <row r="569" spans="1:52">
      <c r="A569" s="51"/>
      <c r="B569" s="51"/>
      <c r="C569" s="51"/>
      <c r="D569" s="51"/>
      <c r="E569" s="51"/>
      <c r="F569" s="51"/>
      <c r="G569" s="51"/>
      <c r="H569" s="51"/>
      <c r="I569" s="51"/>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c r="AR569" s="59"/>
      <c r="AS569" s="59"/>
      <c r="AT569" s="59"/>
      <c r="AU569" s="59"/>
      <c r="AV569" s="59"/>
      <c r="AW569" s="59"/>
      <c r="AX569" s="59"/>
      <c r="AY569" s="59"/>
      <c r="AZ569" s="59"/>
    </row>
    <row r="570" spans="1:52">
      <c r="A570" s="51"/>
      <c r="B570" s="51"/>
      <c r="C570" s="51"/>
      <c r="D570" s="51"/>
      <c r="E570" s="51"/>
      <c r="F570" s="51"/>
      <c r="G570" s="51"/>
      <c r="H570" s="51"/>
      <c r="I570" s="51"/>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59"/>
      <c r="AM570" s="59"/>
      <c r="AN570" s="59"/>
      <c r="AO570" s="59"/>
      <c r="AP570" s="59"/>
      <c r="AQ570" s="59"/>
      <c r="AR570" s="59"/>
      <c r="AS570" s="59"/>
      <c r="AT570" s="59"/>
      <c r="AU570" s="59"/>
      <c r="AV570" s="59"/>
      <c r="AW570" s="59"/>
      <c r="AX570" s="59"/>
      <c r="AY570" s="59"/>
      <c r="AZ570" s="59"/>
    </row>
    <row r="571" spans="1:52">
      <c r="A571" s="51"/>
      <c r="B571" s="51"/>
      <c r="C571" s="51"/>
      <c r="D571" s="51"/>
      <c r="E571" s="51"/>
      <c r="F571" s="51"/>
      <c r="G571" s="51"/>
      <c r="H571" s="51"/>
      <c r="I571" s="51"/>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c r="AN571" s="59"/>
      <c r="AO571" s="59"/>
      <c r="AP571" s="59"/>
      <c r="AQ571" s="59"/>
      <c r="AR571" s="59"/>
      <c r="AS571" s="59"/>
      <c r="AT571" s="59"/>
      <c r="AU571" s="59"/>
      <c r="AV571" s="59"/>
      <c r="AW571" s="59"/>
      <c r="AX571" s="59"/>
      <c r="AY571" s="59"/>
      <c r="AZ571" s="59"/>
    </row>
    <row r="572" spans="1:52">
      <c r="A572" s="51"/>
      <c r="B572" s="51"/>
      <c r="C572" s="51"/>
      <c r="D572" s="51"/>
      <c r="E572" s="51"/>
      <c r="F572" s="51"/>
      <c r="G572" s="51"/>
      <c r="H572" s="51"/>
      <c r="I572" s="51"/>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row>
    <row r="573" spans="1:52">
      <c r="A573" s="51"/>
      <c r="B573" s="51"/>
      <c r="C573" s="51"/>
      <c r="D573" s="51"/>
      <c r="E573" s="51"/>
      <c r="F573" s="51"/>
      <c r="G573" s="51"/>
      <c r="H573" s="51"/>
      <c r="I573" s="51"/>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row>
    <row r="574" spans="1:52">
      <c r="A574" s="51"/>
      <c r="B574" s="51"/>
      <c r="C574" s="51"/>
      <c r="D574" s="51"/>
      <c r="E574" s="51"/>
      <c r="F574" s="51"/>
      <c r="G574" s="51"/>
      <c r="H574" s="51"/>
      <c r="I574" s="51"/>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row>
    <row r="575" spans="1:52">
      <c r="A575" s="51"/>
      <c r="B575" s="51"/>
      <c r="C575" s="51"/>
      <c r="D575" s="51"/>
      <c r="E575" s="51"/>
      <c r="F575" s="51"/>
      <c r="G575" s="51"/>
      <c r="H575" s="51"/>
      <c r="I575" s="51"/>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row>
    <row r="576" spans="1:52">
      <c r="A576" s="51"/>
      <c r="B576" s="51"/>
      <c r="C576" s="51"/>
      <c r="D576" s="51"/>
      <c r="E576" s="51"/>
      <c r="F576" s="51"/>
      <c r="G576" s="51"/>
      <c r="H576" s="51"/>
      <c r="I576" s="51"/>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row>
    <row r="577" spans="1:52">
      <c r="A577" s="51"/>
      <c r="B577" s="51"/>
      <c r="C577" s="51"/>
      <c r="D577" s="51"/>
      <c r="E577" s="51"/>
      <c r="F577" s="51"/>
      <c r="G577" s="51"/>
      <c r="H577" s="51"/>
      <c r="I577" s="51"/>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row>
    <row r="578" spans="1:52">
      <c r="A578" s="51"/>
      <c r="B578" s="51"/>
      <c r="C578" s="51"/>
      <c r="D578" s="51"/>
      <c r="E578" s="51"/>
      <c r="F578" s="51"/>
      <c r="G578" s="51"/>
      <c r="H578" s="51"/>
      <c r="I578" s="51"/>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row>
    <row r="579" spans="1:52">
      <c r="A579" s="51"/>
      <c r="B579" s="51"/>
      <c r="C579" s="51"/>
      <c r="D579" s="51"/>
      <c r="E579" s="51"/>
      <c r="F579" s="51"/>
      <c r="G579" s="51"/>
      <c r="H579" s="51"/>
      <c r="I579" s="51"/>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row>
    <row r="580" spans="1:52">
      <c r="A580" s="51"/>
      <c r="B580" s="51"/>
      <c r="C580" s="51"/>
      <c r="D580" s="51"/>
      <c r="E580" s="51"/>
      <c r="F580" s="51"/>
      <c r="G580" s="51"/>
      <c r="H580" s="51"/>
      <c r="I580" s="51"/>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row>
    <row r="581" spans="1:52">
      <c r="A581" s="51"/>
      <c r="B581" s="51"/>
      <c r="C581" s="51"/>
      <c r="D581" s="51"/>
      <c r="E581" s="51"/>
      <c r="F581" s="51"/>
      <c r="G581" s="51"/>
      <c r="H581" s="51"/>
      <c r="I581" s="51"/>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row>
    <row r="582" spans="1:52">
      <c r="A582" s="51"/>
      <c r="B582" s="51"/>
      <c r="C582" s="51"/>
      <c r="D582" s="51"/>
      <c r="E582" s="51"/>
      <c r="F582" s="51"/>
      <c r="G582" s="51"/>
      <c r="H582" s="51"/>
      <c r="I582" s="51"/>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59"/>
      <c r="AM582" s="59"/>
      <c r="AN582" s="59"/>
      <c r="AO582" s="59"/>
      <c r="AP582" s="59"/>
      <c r="AQ582" s="59"/>
      <c r="AR582" s="59"/>
      <c r="AS582" s="59"/>
      <c r="AT582" s="59"/>
      <c r="AU582" s="59"/>
      <c r="AV582" s="59"/>
      <c r="AW582" s="59"/>
      <c r="AX582" s="59"/>
      <c r="AY582" s="59"/>
      <c r="AZ582" s="59"/>
    </row>
    <row r="583" spans="1:52">
      <c r="A583" s="51"/>
      <c r="B583" s="51"/>
      <c r="C583" s="51"/>
      <c r="D583" s="51"/>
      <c r="E583" s="51"/>
      <c r="F583" s="51"/>
      <c r="G583" s="51"/>
      <c r="H583" s="51"/>
      <c r="I583" s="51"/>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c r="AQ583" s="59"/>
      <c r="AR583" s="59"/>
      <c r="AS583" s="59"/>
      <c r="AT583" s="59"/>
      <c r="AU583" s="59"/>
      <c r="AV583" s="59"/>
      <c r="AW583" s="59"/>
      <c r="AX583" s="59"/>
      <c r="AY583" s="59"/>
      <c r="AZ583" s="59"/>
    </row>
    <row r="584" spans="1:52">
      <c r="A584" s="51"/>
      <c r="B584" s="51"/>
      <c r="C584" s="51"/>
      <c r="D584" s="51"/>
      <c r="E584" s="51"/>
      <c r="F584" s="51"/>
      <c r="G584" s="51"/>
      <c r="H584" s="51"/>
      <c r="I584" s="51"/>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c r="AQ584" s="59"/>
      <c r="AR584" s="59"/>
      <c r="AS584" s="59"/>
      <c r="AT584" s="59"/>
      <c r="AU584" s="59"/>
      <c r="AV584" s="59"/>
      <c r="AW584" s="59"/>
      <c r="AX584" s="59"/>
      <c r="AY584" s="59"/>
      <c r="AZ584" s="59"/>
    </row>
    <row r="585" spans="1:52">
      <c r="A585" s="51"/>
      <c r="B585" s="51"/>
      <c r="C585" s="51"/>
      <c r="D585" s="51"/>
      <c r="E585" s="51"/>
      <c r="F585" s="51"/>
      <c r="G585" s="51"/>
      <c r="H585" s="51"/>
      <c r="I585" s="51"/>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row>
    <row r="586" spans="1:52">
      <c r="A586" s="51"/>
      <c r="B586" s="51"/>
      <c r="C586" s="51"/>
      <c r="D586" s="51"/>
      <c r="E586" s="51"/>
      <c r="F586" s="51"/>
      <c r="G586" s="51"/>
      <c r="H586" s="51"/>
      <c r="I586" s="51"/>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row>
    <row r="587" spans="1:52">
      <c r="A587" s="51"/>
      <c r="B587" s="51"/>
      <c r="C587" s="51"/>
      <c r="D587" s="51"/>
      <c r="E587" s="51"/>
      <c r="F587" s="51"/>
      <c r="G587" s="51"/>
      <c r="H587" s="51"/>
      <c r="I587" s="51"/>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row>
    <row r="588" spans="1:52">
      <c r="A588" s="51"/>
      <c r="B588" s="51"/>
      <c r="C588" s="51"/>
      <c r="D588" s="51"/>
      <c r="E588" s="51"/>
      <c r="F588" s="51"/>
      <c r="G588" s="51"/>
      <c r="H588" s="51"/>
      <c r="I588" s="51"/>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row>
    <row r="589" spans="1:52">
      <c r="A589" s="51"/>
      <c r="B589" s="51"/>
      <c r="C589" s="51"/>
      <c r="D589" s="51"/>
      <c r="E589" s="51"/>
      <c r="F589" s="51"/>
      <c r="G589" s="51"/>
      <c r="H589" s="51"/>
      <c r="I589" s="51"/>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c r="AQ589" s="59"/>
      <c r="AR589" s="59"/>
      <c r="AS589" s="59"/>
      <c r="AT589" s="59"/>
      <c r="AU589" s="59"/>
      <c r="AV589" s="59"/>
      <c r="AW589" s="59"/>
      <c r="AX589" s="59"/>
      <c r="AY589" s="59"/>
      <c r="AZ589" s="59"/>
    </row>
    <row r="590" spans="1:52">
      <c r="A590" s="51"/>
      <c r="B590" s="51"/>
      <c r="C590" s="51"/>
      <c r="D590" s="51"/>
      <c r="E590" s="51"/>
      <c r="F590" s="51"/>
      <c r="G590" s="51"/>
      <c r="H590" s="51"/>
      <c r="I590" s="51"/>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c r="AQ590" s="59"/>
      <c r="AR590" s="59"/>
      <c r="AS590" s="59"/>
      <c r="AT590" s="59"/>
      <c r="AU590" s="59"/>
      <c r="AV590" s="59"/>
      <c r="AW590" s="59"/>
      <c r="AX590" s="59"/>
      <c r="AY590" s="59"/>
      <c r="AZ590" s="59"/>
    </row>
    <row r="591" spans="1:52">
      <c r="A591" s="51"/>
      <c r="B591" s="51"/>
      <c r="C591" s="51"/>
      <c r="D591" s="51"/>
      <c r="E591" s="51"/>
      <c r="F591" s="51"/>
      <c r="G591" s="51"/>
      <c r="H591" s="51"/>
      <c r="I591" s="51"/>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c r="AQ591" s="59"/>
      <c r="AR591" s="59"/>
      <c r="AS591" s="59"/>
      <c r="AT591" s="59"/>
      <c r="AU591" s="59"/>
      <c r="AV591" s="59"/>
      <c r="AW591" s="59"/>
      <c r="AX591" s="59"/>
      <c r="AY591" s="59"/>
      <c r="AZ591" s="59"/>
    </row>
    <row r="592" spans="1:52">
      <c r="A592" s="51"/>
      <c r="B592" s="51"/>
      <c r="C592" s="51"/>
      <c r="D592" s="51"/>
      <c r="E592" s="51"/>
      <c r="F592" s="51"/>
      <c r="G592" s="51"/>
      <c r="H592" s="51"/>
      <c r="I592" s="51"/>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c r="AQ592" s="59"/>
      <c r="AR592" s="59"/>
      <c r="AS592" s="59"/>
      <c r="AT592" s="59"/>
      <c r="AU592" s="59"/>
      <c r="AV592" s="59"/>
      <c r="AW592" s="59"/>
      <c r="AX592" s="59"/>
      <c r="AY592" s="59"/>
      <c r="AZ592" s="59"/>
    </row>
    <row r="593" spans="1:52">
      <c r="A593" s="51"/>
      <c r="B593" s="51"/>
      <c r="C593" s="51"/>
      <c r="D593" s="51"/>
      <c r="E593" s="51"/>
      <c r="F593" s="51"/>
      <c r="G593" s="51"/>
      <c r="H593" s="51"/>
      <c r="I593" s="51"/>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c r="AQ593" s="59"/>
      <c r="AR593" s="59"/>
      <c r="AS593" s="59"/>
      <c r="AT593" s="59"/>
      <c r="AU593" s="59"/>
      <c r="AV593" s="59"/>
      <c r="AW593" s="59"/>
      <c r="AX593" s="59"/>
      <c r="AY593" s="59"/>
      <c r="AZ593" s="59"/>
    </row>
    <row r="594" spans="1:52">
      <c r="A594" s="51"/>
      <c r="B594" s="51"/>
      <c r="C594" s="51"/>
      <c r="D594" s="51"/>
      <c r="E594" s="51"/>
      <c r="F594" s="51"/>
      <c r="G594" s="51"/>
      <c r="H594" s="51"/>
      <c r="I594" s="51"/>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c r="AQ594" s="59"/>
      <c r="AR594" s="59"/>
      <c r="AS594" s="59"/>
      <c r="AT594" s="59"/>
      <c r="AU594" s="59"/>
      <c r="AV594" s="59"/>
      <c r="AW594" s="59"/>
      <c r="AX594" s="59"/>
      <c r="AY594" s="59"/>
      <c r="AZ594" s="59"/>
    </row>
    <row r="595" spans="1:52">
      <c r="A595" s="51"/>
      <c r="B595" s="51"/>
      <c r="C595" s="51"/>
      <c r="D595" s="51"/>
      <c r="E595" s="51"/>
      <c r="F595" s="51"/>
      <c r="G595" s="51"/>
      <c r="H595" s="51"/>
      <c r="I595" s="51"/>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c r="AQ595" s="59"/>
      <c r="AR595" s="59"/>
      <c r="AS595" s="59"/>
      <c r="AT595" s="59"/>
      <c r="AU595" s="59"/>
      <c r="AV595" s="59"/>
      <c r="AW595" s="59"/>
      <c r="AX595" s="59"/>
      <c r="AY595" s="59"/>
      <c r="AZ595" s="59"/>
    </row>
    <row r="596" spans="1:52">
      <c r="A596" s="51"/>
      <c r="B596" s="51"/>
      <c r="C596" s="51"/>
      <c r="D596" s="51"/>
      <c r="E596" s="51"/>
      <c r="F596" s="51"/>
      <c r="G596" s="51"/>
      <c r="H596" s="51"/>
      <c r="I596" s="51"/>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c r="AQ596" s="59"/>
      <c r="AR596" s="59"/>
      <c r="AS596" s="59"/>
      <c r="AT596" s="59"/>
      <c r="AU596" s="59"/>
      <c r="AV596" s="59"/>
      <c r="AW596" s="59"/>
      <c r="AX596" s="59"/>
      <c r="AY596" s="59"/>
      <c r="AZ596" s="59"/>
    </row>
    <row r="597" spans="1:52">
      <c r="A597" s="51"/>
      <c r="B597" s="51"/>
      <c r="C597" s="51"/>
      <c r="D597" s="51"/>
      <c r="E597" s="51"/>
      <c r="F597" s="51"/>
      <c r="G597" s="51"/>
      <c r="H597" s="51"/>
      <c r="I597" s="51"/>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c r="AQ597" s="59"/>
      <c r="AR597" s="59"/>
      <c r="AS597" s="59"/>
      <c r="AT597" s="59"/>
      <c r="AU597" s="59"/>
      <c r="AV597" s="59"/>
      <c r="AW597" s="59"/>
      <c r="AX597" s="59"/>
      <c r="AY597" s="59"/>
      <c r="AZ597" s="59"/>
    </row>
    <row r="598" spans="1:52">
      <c r="A598" s="51"/>
      <c r="B598" s="51"/>
      <c r="C598" s="51"/>
      <c r="D598" s="51"/>
      <c r="E598" s="51"/>
      <c r="F598" s="51"/>
      <c r="G598" s="51"/>
      <c r="H598" s="51"/>
      <c r="I598" s="51"/>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c r="AQ598" s="59"/>
      <c r="AR598" s="59"/>
      <c r="AS598" s="59"/>
      <c r="AT598" s="59"/>
      <c r="AU598" s="59"/>
      <c r="AV598" s="59"/>
      <c r="AW598" s="59"/>
      <c r="AX598" s="59"/>
      <c r="AY598" s="59"/>
      <c r="AZ598" s="59"/>
    </row>
    <row r="599" spans="1:52">
      <c r="A599" s="51"/>
      <c r="B599" s="51"/>
      <c r="C599" s="51"/>
      <c r="D599" s="51"/>
      <c r="E599" s="51"/>
      <c r="F599" s="51"/>
      <c r="G599" s="51"/>
      <c r="H599" s="51"/>
      <c r="I599" s="51"/>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c r="AN599" s="59"/>
      <c r="AO599" s="59"/>
      <c r="AP599" s="59"/>
      <c r="AQ599" s="59"/>
      <c r="AR599" s="59"/>
      <c r="AS599" s="59"/>
      <c r="AT599" s="59"/>
      <c r="AU599" s="59"/>
      <c r="AV599" s="59"/>
      <c r="AW599" s="59"/>
      <c r="AX599" s="59"/>
      <c r="AY599" s="59"/>
      <c r="AZ599" s="59"/>
    </row>
    <row r="600" spans="1:52">
      <c r="A600" s="51"/>
      <c r="B600" s="51"/>
      <c r="C600" s="51"/>
      <c r="D600" s="51"/>
      <c r="E600" s="51"/>
      <c r="F600" s="51"/>
      <c r="G600" s="51"/>
      <c r="H600" s="51"/>
      <c r="I600" s="51"/>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c r="AQ600" s="59"/>
      <c r="AR600" s="59"/>
      <c r="AS600" s="59"/>
      <c r="AT600" s="59"/>
      <c r="AU600" s="59"/>
      <c r="AV600" s="59"/>
      <c r="AW600" s="59"/>
      <c r="AX600" s="59"/>
      <c r="AY600" s="59"/>
      <c r="AZ600" s="59"/>
    </row>
    <row r="601" spans="1:52">
      <c r="A601" s="51"/>
      <c r="B601" s="51"/>
      <c r="C601" s="51"/>
      <c r="D601" s="51"/>
      <c r="E601" s="51"/>
      <c r="F601" s="51"/>
      <c r="G601" s="51"/>
      <c r="H601" s="51"/>
      <c r="I601" s="51"/>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c r="AQ601" s="59"/>
      <c r="AR601" s="59"/>
      <c r="AS601" s="59"/>
      <c r="AT601" s="59"/>
      <c r="AU601" s="59"/>
      <c r="AV601" s="59"/>
      <c r="AW601" s="59"/>
      <c r="AX601" s="59"/>
      <c r="AY601" s="59"/>
      <c r="AZ601" s="59"/>
    </row>
    <row r="602" spans="1:52">
      <c r="A602" s="51"/>
      <c r="B602" s="51"/>
      <c r="C602" s="51"/>
      <c r="D602" s="51"/>
      <c r="E602" s="51"/>
      <c r="F602" s="51"/>
      <c r="G602" s="51"/>
      <c r="H602" s="51"/>
      <c r="I602" s="51"/>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c r="AQ602" s="59"/>
      <c r="AR602" s="59"/>
      <c r="AS602" s="59"/>
      <c r="AT602" s="59"/>
      <c r="AU602" s="59"/>
      <c r="AV602" s="59"/>
      <c r="AW602" s="59"/>
      <c r="AX602" s="59"/>
      <c r="AY602" s="59"/>
      <c r="AZ602" s="59"/>
    </row>
    <row r="603" spans="1:52">
      <c r="A603" s="51"/>
      <c r="B603" s="51"/>
      <c r="C603" s="51"/>
      <c r="D603" s="51"/>
      <c r="E603" s="51"/>
      <c r="F603" s="51"/>
      <c r="G603" s="51"/>
      <c r="H603" s="51"/>
      <c r="I603" s="51"/>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c r="AQ603" s="59"/>
      <c r="AR603" s="59"/>
      <c r="AS603" s="59"/>
      <c r="AT603" s="59"/>
      <c r="AU603" s="59"/>
      <c r="AV603" s="59"/>
      <c r="AW603" s="59"/>
      <c r="AX603" s="59"/>
      <c r="AY603" s="59"/>
      <c r="AZ603" s="59"/>
    </row>
    <row r="604" spans="1:52">
      <c r="A604" s="51"/>
      <c r="B604" s="51"/>
      <c r="C604" s="51"/>
      <c r="D604" s="51"/>
      <c r="E604" s="51"/>
      <c r="F604" s="51"/>
      <c r="G604" s="51"/>
      <c r="H604" s="51"/>
      <c r="I604" s="51"/>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c r="AQ604" s="59"/>
      <c r="AR604" s="59"/>
      <c r="AS604" s="59"/>
      <c r="AT604" s="59"/>
      <c r="AU604" s="59"/>
      <c r="AV604" s="59"/>
      <c r="AW604" s="59"/>
      <c r="AX604" s="59"/>
      <c r="AY604" s="59"/>
      <c r="AZ604" s="59"/>
    </row>
    <row r="605" spans="1:52">
      <c r="A605" s="51"/>
      <c r="B605" s="51"/>
      <c r="C605" s="51"/>
      <c r="D605" s="51"/>
      <c r="E605" s="51"/>
      <c r="F605" s="51"/>
      <c r="G605" s="51"/>
      <c r="H605" s="51"/>
      <c r="I605" s="51"/>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c r="AQ605" s="59"/>
      <c r="AR605" s="59"/>
      <c r="AS605" s="59"/>
      <c r="AT605" s="59"/>
      <c r="AU605" s="59"/>
      <c r="AV605" s="59"/>
      <c r="AW605" s="59"/>
      <c r="AX605" s="59"/>
      <c r="AY605" s="59"/>
      <c r="AZ605" s="59"/>
    </row>
    <row r="606" spans="1:52">
      <c r="A606" s="51"/>
      <c r="B606" s="51"/>
      <c r="C606" s="51"/>
      <c r="D606" s="51"/>
      <c r="E606" s="51"/>
      <c r="F606" s="51"/>
      <c r="G606" s="51"/>
      <c r="H606" s="51"/>
      <c r="I606" s="51"/>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c r="AQ606" s="59"/>
      <c r="AR606" s="59"/>
      <c r="AS606" s="59"/>
      <c r="AT606" s="59"/>
      <c r="AU606" s="59"/>
      <c r="AV606" s="59"/>
      <c r="AW606" s="59"/>
      <c r="AX606" s="59"/>
      <c r="AY606" s="59"/>
      <c r="AZ606" s="59"/>
    </row>
    <row r="607" spans="1:52">
      <c r="A607" s="51"/>
      <c r="B607" s="51"/>
      <c r="C607" s="51"/>
      <c r="D607" s="51"/>
      <c r="E607" s="51"/>
      <c r="F607" s="51"/>
      <c r="G607" s="51"/>
      <c r="H607" s="51"/>
      <c r="I607" s="51"/>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c r="AQ607" s="59"/>
      <c r="AR607" s="59"/>
      <c r="AS607" s="59"/>
      <c r="AT607" s="59"/>
      <c r="AU607" s="59"/>
      <c r="AV607" s="59"/>
      <c r="AW607" s="59"/>
      <c r="AX607" s="59"/>
      <c r="AY607" s="59"/>
      <c r="AZ607" s="59"/>
    </row>
    <row r="608" spans="1:52">
      <c r="A608" s="51"/>
      <c r="B608" s="51"/>
      <c r="C608" s="51"/>
      <c r="D608" s="51"/>
      <c r="E608" s="51"/>
      <c r="F608" s="51"/>
      <c r="G608" s="51"/>
      <c r="H608" s="51"/>
      <c r="I608" s="51"/>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c r="AQ608" s="59"/>
      <c r="AR608" s="59"/>
      <c r="AS608" s="59"/>
      <c r="AT608" s="59"/>
      <c r="AU608" s="59"/>
      <c r="AV608" s="59"/>
      <c r="AW608" s="59"/>
      <c r="AX608" s="59"/>
      <c r="AY608" s="59"/>
      <c r="AZ608" s="59"/>
    </row>
    <row r="609" spans="1:52">
      <c r="A609" s="51"/>
      <c r="B609" s="51"/>
      <c r="C609" s="51"/>
      <c r="D609" s="51"/>
      <c r="E609" s="51"/>
      <c r="F609" s="51"/>
      <c r="G609" s="51"/>
      <c r="H609" s="51"/>
      <c r="I609" s="51"/>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c r="AQ609" s="59"/>
      <c r="AR609" s="59"/>
      <c r="AS609" s="59"/>
      <c r="AT609" s="59"/>
      <c r="AU609" s="59"/>
      <c r="AV609" s="59"/>
      <c r="AW609" s="59"/>
      <c r="AX609" s="59"/>
      <c r="AY609" s="59"/>
      <c r="AZ609" s="59"/>
    </row>
    <row r="610" spans="1:52">
      <c r="A610" s="51"/>
      <c r="B610" s="51"/>
      <c r="C610" s="51"/>
      <c r="D610" s="51"/>
      <c r="E610" s="51"/>
      <c r="F610" s="51"/>
      <c r="G610" s="51"/>
      <c r="H610" s="51"/>
      <c r="I610" s="51"/>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c r="AQ610" s="59"/>
      <c r="AR610" s="59"/>
      <c r="AS610" s="59"/>
      <c r="AT610" s="59"/>
      <c r="AU610" s="59"/>
      <c r="AV610" s="59"/>
      <c r="AW610" s="59"/>
      <c r="AX610" s="59"/>
      <c r="AY610" s="59"/>
      <c r="AZ610" s="59"/>
    </row>
    <row r="611" spans="1:52">
      <c r="A611" s="51"/>
      <c r="B611" s="51"/>
      <c r="C611" s="51"/>
      <c r="D611" s="51"/>
      <c r="E611" s="51"/>
      <c r="F611" s="51"/>
      <c r="G611" s="51"/>
      <c r="H611" s="51"/>
      <c r="I611" s="51"/>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c r="AO611" s="59"/>
      <c r="AP611" s="59"/>
      <c r="AQ611" s="59"/>
      <c r="AR611" s="59"/>
      <c r="AS611" s="59"/>
      <c r="AT611" s="59"/>
      <c r="AU611" s="59"/>
      <c r="AV611" s="59"/>
      <c r="AW611" s="59"/>
      <c r="AX611" s="59"/>
      <c r="AY611" s="59"/>
      <c r="AZ611" s="59"/>
    </row>
    <row r="612" spans="1:52">
      <c r="A612" s="51"/>
      <c r="B612" s="51"/>
      <c r="C612" s="51"/>
      <c r="D612" s="51"/>
      <c r="E612" s="51"/>
      <c r="F612" s="51"/>
      <c r="G612" s="51"/>
      <c r="H612" s="51"/>
      <c r="I612" s="51"/>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c r="AO612" s="59"/>
      <c r="AP612" s="59"/>
      <c r="AQ612" s="59"/>
      <c r="AR612" s="59"/>
      <c r="AS612" s="59"/>
      <c r="AT612" s="59"/>
      <c r="AU612" s="59"/>
      <c r="AV612" s="59"/>
      <c r="AW612" s="59"/>
      <c r="AX612" s="59"/>
      <c r="AY612" s="59"/>
      <c r="AZ612" s="59"/>
    </row>
    <row r="613" spans="1:52">
      <c r="A613" s="51"/>
      <c r="B613" s="51"/>
      <c r="C613" s="51"/>
      <c r="D613" s="51"/>
      <c r="E613" s="51"/>
      <c r="F613" s="51"/>
      <c r="G613" s="51"/>
      <c r="H613" s="51"/>
      <c r="I613" s="51"/>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c r="AQ613" s="59"/>
      <c r="AR613" s="59"/>
      <c r="AS613" s="59"/>
      <c r="AT613" s="59"/>
      <c r="AU613" s="59"/>
      <c r="AV613" s="59"/>
      <c r="AW613" s="59"/>
      <c r="AX613" s="59"/>
      <c r="AY613" s="59"/>
      <c r="AZ613" s="59"/>
    </row>
    <row r="614" spans="1:52">
      <c r="A614" s="51"/>
      <c r="B614" s="51"/>
      <c r="C614" s="51"/>
      <c r="D614" s="51"/>
      <c r="E614" s="51"/>
      <c r="F614" s="51"/>
      <c r="G614" s="51"/>
      <c r="H614" s="51"/>
      <c r="I614" s="51"/>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c r="AO614" s="59"/>
      <c r="AP614" s="59"/>
      <c r="AQ614" s="59"/>
      <c r="AR614" s="59"/>
      <c r="AS614" s="59"/>
      <c r="AT614" s="59"/>
      <c r="AU614" s="59"/>
      <c r="AV614" s="59"/>
      <c r="AW614" s="59"/>
      <c r="AX614" s="59"/>
      <c r="AY614" s="59"/>
      <c r="AZ614" s="59"/>
    </row>
    <row r="615" spans="1:52">
      <c r="A615" s="51"/>
      <c r="B615" s="51"/>
      <c r="C615" s="51"/>
      <c r="D615" s="51"/>
      <c r="E615" s="51"/>
      <c r="F615" s="51"/>
      <c r="G615" s="51"/>
      <c r="H615" s="51"/>
      <c r="I615" s="51"/>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c r="AO615" s="59"/>
      <c r="AP615" s="59"/>
      <c r="AQ615" s="59"/>
      <c r="AR615" s="59"/>
      <c r="AS615" s="59"/>
      <c r="AT615" s="59"/>
      <c r="AU615" s="59"/>
      <c r="AV615" s="59"/>
      <c r="AW615" s="59"/>
      <c r="AX615" s="59"/>
      <c r="AY615" s="59"/>
      <c r="AZ615" s="59"/>
    </row>
    <row r="616" spans="1:52">
      <c r="A616" s="51"/>
      <c r="B616" s="51"/>
      <c r="C616" s="51"/>
      <c r="D616" s="51"/>
      <c r="E616" s="51"/>
      <c r="F616" s="51"/>
      <c r="G616" s="51"/>
      <c r="H616" s="51"/>
      <c r="I616" s="51"/>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c r="AJ616" s="59"/>
      <c r="AK616" s="59"/>
      <c r="AL616" s="59"/>
      <c r="AM616" s="59"/>
      <c r="AN616" s="59"/>
      <c r="AO616" s="59"/>
      <c r="AP616" s="59"/>
      <c r="AQ616" s="59"/>
      <c r="AR616" s="59"/>
      <c r="AS616" s="59"/>
      <c r="AT616" s="59"/>
      <c r="AU616" s="59"/>
      <c r="AV616" s="59"/>
      <c r="AW616" s="59"/>
      <c r="AX616" s="59"/>
      <c r="AY616" s="59"/>
      <c r="AZ616" s="59"/>
    </row>
    <row r="617" spans="1:52">
      <c r="A617" s="51"/>
      <c r="B617" s="51"/>
      <c r="C617" s="51"/>
      <c r="D617" s="51"/>
      <c r="E617" s="51"/>
      <c r="F617" s="51"/>
      <c r="G617" s="51"/>
      <c r="H617" s="51"/>
      <c r="I617" s="51"/>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c r="AJ617" s="59"/>
      <c r="AK617" s="59"/>
      <c r="AL617" s="59"/>
      <c r="AM617" s="59"/>
      <c r="AN617" s="59"/>
      <c r="AO617" s="59"/>
      <c r="AP617" s="59"/>
      <c r="AQ617" s="59"/>
      <c r="AR617" s="59"/>
      <c r="AS617" s="59"/>
      <c r="AT617" s="59"/>
      <c r="AU617" s="59"/>
      <c r="AV617" s="59"/>
      <c r="AW617" s="59"/>
      <c r="AX617" s="59"/>
      <c r="AY617" s="59"/>
      <c r="AZ617" s="59"/>
    </row>
    <row r="618" spans="1:52">
      <c r="A618" s="51"/>
      <c r="B618" s="51"/>
      <c r="C618" s="51"/>
      <c r="D618" s="51"/>
      <c r="E618" s="51"/>
      <c r="F618" s="51"/>
      <c r="G618" s="51"/>
      <c r="H618" s="51"/>
      <c r="I618" s="51"/>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c r="AJ618" s="59"/>
      <c r="AK618" s="59"/>
      <c r="AL618" s="59"/>
      <c r="AM618" s="59"/>
      <c r="AN618" s="59"/>
      <c r="AO618" s="59"/>
      <c r="AP618" s="59"/>
      <c r="AQ618" s="59"/>
      <c r="AR618" s="59"/>
      <c r="AS618" s="59"/>
      <c r="AT618" s="59"/>
      <c r="AU618" s="59"/>
      <c r="AV618" s="59"/>
      <c r="AW618" s="59"/>
      <c r="AX618" s="59"/>
      <c r="AY618" s="59"/>
      <c r="AZ618" s="59"/>
    </row>
    <row r="619" spans="1:52">
      <c r="A619" s="51"/>
      <c r="B619" s="51"/>
      <c r="C619" s="51"/>
      <c r="D619" s="51"/>
      <c r="E619" s="51"/>
      <c r="F619" s="51"/>
      <c r="G619" s="51"/>
      <c r="H619" s="51"/>
      <c r="I619" s="51"/>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59"/>
      <c r="AJ619" s="59"/>
      <c r="AK619" s="59"/>
      <c r="AL619" s="59"/>
      <c r="AM619" s="59"/>
      <c r="AN619" s="59"/>
      <c r="AO619" s="59"/>
      <c r="AP619" s="59"/>
      <c r="AQ619" s="59"/>
      <c r="AR619" s="59"/>
      <c r="AS619" s="59"/>
      <c r="AT619" s="59"/>
      <c r="AU619" s="59"/>
      <c r="AV619" s="59"/>
      <c r="AW619" s="59"/>
      <c r="AX619" s="59"/>
      <c r="AY619" s="59"/>
      <c r="AZ619" s="59"/>
    </row>
    <row r="620" spans="1:52">
      <c r="A620" s="51"/>
      <c r="B620" s="51"/>
      <c r="C620" s="51"/>
      <c r="D620" s="51"/>
      <c r="E620" s="51"/>
      <c r="F620" s="51"/>
      <c r="G620" s="51"/>
      <c r="H620" s="51"/>
      <c r="I620" s="51"/>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59"/>
      <c r="AJ620" s="59"/>
      <c r="AK620" s="59"/>
      <c r="AL620" s="59"/>
      <c r="AM620" s="59"/>
      <c r="AN620" s="59"/>
      <c r="AO620" s="59"/>
      <c r="AP620" s="59"/>
      <c r="AQ620" s="59"/>
      <c r="AR620" s="59"/>
      <c r="AS620" s="59"/>
      <c r="AT620" s="59"/>
      <c r="AU620" s="59"/>
      <c r="AV620" s="59"/>
      <c r="AW620" s="59"/>
      <c r="AX620" s="59"/>
      <c r="AY620" s="59"/>
      <c r="AZ620" s="59"/>
    </row>
    <row r="621" spans="1:52">
      <c r="A621" s="51"/>
      <c r="B621" s="51"/>
      <c r="C621" s="51"/>
      <c r="D621" s="51"/>
      <c r="E621" s="51"/>
      <c r="F621" s="51"/>
      <c r="G621" s="51"/>
      <c r="H621" s="51"/>
      <c r="I621" s="51"/>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c r="AJ621" s="59"/>
      <c r="AK621" s="59"/>
      <c r="AL621" s="59"/>
      <c r="AM621" s="59"/>
      <c r="AN621" s="59"/>
      <c r="AO621" s="59"/>
      <c r="AP621" s="59"/>
      <c r="AQ621" s="59"/>
      <c r="AR621" s="59"/>
      <c r="AS621" s="59"/>
      <c r="AT621" s="59"/>
      <c r="AU621" s="59"/>
      <c r="AV621" s="59"/>
      <c r="AW621" s="59"/>
      <c r="AX621" s="59"/>
      <c r="AY621" s="59"/>
      <c r="AZ621" s="59"/>
    </row>
    <row r="622" spans="1:52">
      <c r="A622" s="51"/>
      <c r="B622" s="51"/>
      <c r="C622" s="51"/>
      <c r="D622" s="51"/>
      <c r="E622" s="51"/>
      <c r="F622" s="51"/>
      <c r="G622" s="51"/>
      <c r="H622" s="51"/>
      <c r="I622" s="51"/>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59"/>
      <c r="AM622" s="59"/>
      <c r="AN622" s="59"/>
      <c r="AO622" s="59"/>
      <c r="AP622" s="59"/>
      <c r="AQ622" s="59"/>
      <c r="AR622" s="59"/>
      <c r="AS622" s="59"/>
      <c r="AT622" s="59"/>
      <c r="AU622" s="59"/>
      <c r="AV622" s="59"/>
      <c r="AW622" s="59"/>
      <c r="AX622" s="59"/>
      <c r="AY622" s="59"/>
      <c r="AZ622" s="59"/>
    </row>
    <row r="623" spans="1:52">
      <c r="A623" s="51"/>
      <c r="B623" s="51"/>
      <c r="C623" s="51"/>
      <c r="D623" s="51"/>
      <c r="E623" s="51"/>
      <c r="F623" s="51"/>
      <c r="G623" s="51"/>
      <c r="H623" s="51"/>
      <c r="I623" s="51"/>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59"/>
      <c r="AM623" s="59"/>
      <c r="AN623" s="59"/>
      <c r="AO623" s="59"/>
      <c r="AP623" s="59"/>
      <c r="AQ623" s="59"/>
      <c r="AR623" s="59"/>
      <c r="AS623" s="59"/>
      <c r="AT623" s="59"/>
      <c r="AU623" s="59"/>
      <c r="AV623" s="59"/>
      <c r="AW623" s="59"/>
      <c r="AX623" s="59"/>
      <c r="AY623" s="59"/>
      <c r="AZ623" s="59"/>
    </row>
    <row r="624" spans="1:52">
      <c r="A624" s="51"/>
      <c r="B624" s="51"/>
      <c r="C624" s="51"/>
      <c r="D624" s="51"/>
      <c r="E624" s="51"/>
      <c r="F624" s="51"/>
      <c r="G624" s="51"/>
      <c r="H624" s="51"/>
      <c r="I624" s="51"/>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59"/>
      <c r="AM624" s="59"/>
      <c r="AN624" s="59"/>
      <c r="AO624" s="59"/>
      <c r="AP624" s="59"/>
      <c r="AQ624" s="59"/>
      <c r="AR624" s="59"/>
      <c r="AS624" s="59"/>
      <c r="AT624" s="59"/>
      <c r="AU624" s="59"/>
      <c r="AV624" s="59"/>
      <c r="AW624" s="59"/>
      <c r="AX624" s="59"/>
      <c r="AY624" s="59"/>
      <c r="AZ624" s="59"/>
    </row>
    <row r="625" spans="1:52">
      <c r="A625" s="51"/>
      <c r="B625" s="51"/>
      <c r="C625" s="51"/>
      <c r="D625" s="51"/>
      <c r="E625" s="51"/>
      <c r="F625" s="51"/>
      <c r="G625" s="51"/>
      <c r="H625" s="51"/>
      <c r="I625" s="51"/>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59"/>
      <c r="AM625" s="59"/>
      <c r="AN625" s="59"/>
      <c r="AO625" s="59"/>
      <c r="AP625" s="59"/>
      <c r="AQ625" s="59"/>
      <c r="AR625" s="59"/>
      <c r="AS625" s="59"/>
      <c r="AT625" s="59"/>
      <c r="AU625" s="59"/>
      <c r="AV625" s="59"/>
      <c r="AW625" s="59"/>
      <c r="AX625" s="59"/>
      <c r="AY625" s="59"/>
      <c r="AZ625" s="59"/>
    </row>
    <row r="626" spans="1:52">
      <c r="A626" s="51"/>
      <c r="B626" s="51"/>
      <c r="C626" s="51"/>
      <c r="D626" s="51"/>
      <c r="E626" s="51"/>
      <c r="F626" s="51"/>
      <c r="G626" s="51"/>
      <c r="H626" s="51"/>
      <c r="I626" s="51"/>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59"/>
      <c r="AM626" s="59"/>
      <c r="AN626" s="59"/>
      <c r="AO626" s="59"/>
      <c r="AP626" s="59"/>
      <c r="AQ626" s="59"/>
      <c r="AR626" s="59"/>
      <c r="AS626" s="59"/>
      <c r="AT626" s="59"/>
      <c r="AU626" s="59"/>
      <c r="AV626" s="59"/>
      <c r="AW626" s="59"/>
      <c r="AX626" s="59"/>
      <c r="AY626" s="59"/>
      <c r="AZ626" s="59"/>
    </row>
    <row r="627" spans="1:52">
      <c r="A627" s="51"/>
      <c r="B627" s="51"/>
      <c r="C627" s="51"/>
      <c r="D627" s="51"/>
      <c r="E627" s="51"/>
      <c r="F627" s="51"/>
      <c r="G627" s="51"/>
      <c r="H627" s="51"/>
      <c r="I627" s="51"/>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59"/>
      <c r="AJ627" s="59"/>
      <c r="AK627" s="59"/>
      <c r="AL627" s="59"/>
      <c r="AM627" s="59"/>
      <c r="AN627" s="59"/>
      <c r="AO627" s="59"/>
      <c r="AP627" s="59"/>
      <c r="AQ627" s="59"/>
      <c r="AR627" s="59"/>
      <c r="AS627" s="59"/>
      <c r="AT627" s="59"/>
      <c r="AU627" s="59"/>
      <c r="AV627" s="59"/>
      <c r="AW627" s="59"/>
      <c r="AX627" s="59"/>
      <c r="AY627" s="59"/>
      <c r="AZ627" s="59"/>
    </row>
    <row r="628" spans="1:52">
      <c r="A628" s="51"/>
      <c r="B628" s="51"/>
      <c r="C628" s="51"/>
      <c r="D628" s="51"/>
      <c r="E628" s="51"/>
      <c r="F628" s="51"/>
      <c r="G628" s="51"/>
      <c r="H628" s="51"/>
      <c r="I628" s="51"/>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59"/>
      <c r="AM628" s="59"/>
      <c r="AN628" s="59"/>
      <c r="AO628" s="59"/>
      <c r="AP628" s="59"/>
      <c r="AQ628" s="59"/>
      <c r="AR628" s="59"/>
      <c r="AS628" s="59"/>
      <c r="AT628" s="59"/>
      <c r="AU628" s="59"/>
      <c r="AV628" s="59"/>
      <c r="AW628" s="59"/>
      <c r="AX628" s="59"/>
      <c r="AY628" s="59"/>
      <c r="AZ628" s="59"/>
    </row>
    <row r="629" spans="1:52">
      <c r="A629" s="51"/>
      <c r="B629" s="51"/>
      <c r="C629" s="51"/>
      <c r="D629" s="51"/>
      <c r="E629" s="51"/>
      <c r="F629" s="51"/>
      <c r="G629" s="51"/>
      <c r="H629" s="51"/>
      <c r="I629" s="51"/>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59"/>
      <c r="AM629" s="59"/>
      <c r="AN629" s="59"/>
      <c r="AO629" s="59"/>
      <c r="AP629" s="59"/>
      <c r="AQ629" s="59"/>
      <c r="AR629" s="59"/>
      <c r="AS629" s="59"/>
      <c r="AT629" s="59"/>
      <c r="AU629" s="59"/>
      <c r="AV629" s="59"/>
      <c r="AW629" s="59"/>
      <c r="AX629" s="59"/>
      <c r="AY629" s="59"/>
      <c r="AZ629" s="59"/>
    </row>
    <row r="630" spans="1:52">
      <c r="A630" s="51"/>
      <c r="B630" s="51"/>
      <c r="C630" s="51"/>
      <c r="D630" s="51"/>
      <c r="E630" s="51"/>
      <c r="F630" s="51"/>
      <c r="G630" s="51"/>
      <c r="H630" s="51"/>
      <c r="I630" s="51"/>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59"/>
      <c r="AM630" s="59"/>
      <c r="AN630" s="59"/>
      <c r="AO630" s="59"/>
      <c r="AP630" s="59"/>
      <c r="AQ630" s="59"/>
      <c r="AR630" s="59"/>
      <c r="AS630" s="59"/>
      <c r="AT630" s="59"/>
      <c r="AU630" s="59"/>
      <c r="AV630" s="59"/>
      <c r="AW630" s="59"/>
      <c r="AX630" s="59"/>
      <c r="AY630" s="59"/>
      <c r="AZ630" s="59"/>
    </row>
    <row r="631" spans="1:52">
      <c r="A631" s="51"/>
      <c r="B631" s="51"/>
      <c r="C631" s="51"/>
      <c r="D631" s="51"/>
      <c r="E631" s="51"/>
      <c r="F631" s="51"/>
      <c r="G631" s="51"/>
      <c r="H631" s="51"/>
      <c r="I631" s="51"/>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59"/>
      <c r="AM631" s="59"/>
      <c r="AN631" s="59"/>
      <c r="AO631" s="59"/>
      <c r="AP631" s="59"/>
      <c r="AQ631" s="59"/>
      <c r="AR631" s="59"/>
      <c r="AS631" s="59"/>
      <c r="AT631" s="59"/>
      <c r="AU631" s="59"/>
      <c r="AV631" s="59"/>
      <c r="AW631" s="59"/>
      <c r="AX631" s="59"/>
      <c r="AY631" s="59"/>
      <c r="AZ631" s="59"/>
    </row>
    <row r="632" spans="1:52">
      <c r="A632" s="51"/>
      <c r="B632" s="51"/>
      <c r="C632" s="51"/>
      <c r="D632" s="51"/>
      <c r="E632" s="51"/>
      <c r="F632" s="51"/>
      <c r="G632" s="51"/>
      <c r="H632" s="51"/>
      <c r="I632" s="51"/>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59"/>
      <c r="AM632" s="59"/>
      <c r="AN632" s="59"/>
      <c r="AO632" s="59"/>
      <c r="AP632" s="59"/>
      <c r="AQ632" s="59"/>
      <c r="AR632" s="59"/>
      <c r="AS632" s="59"/>
      <c r="AT632" s="59"/>
      <c r="AU632" s="59"/>
      <c r="AV632" s="59"/>
      <c r="AW632" s="59"/>
      <c r="AX632" s="59"/>
      <c r="AY632" s="59"/>
      <c r="AZ632" s="59"/>
    </row>
    <row r="633" spans="1:52">
      <c r="A633" s="51"/>
      <c r="B633" s="51"/>
      <c r="C633" s="51"/>
      <c r="D633" s="51"/>
      <c r="E633" s="51"/>
      <c r="F633" s="51"/>
      <c r="G633" s="51"/>
      <c r="H633" s="51"/>
      <c r="I633" s="51"/>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59"/>
      <c r="AM633" s="59"/>
      <c r="AN633" s="59"/>
      <c r="AO633" s="59"/>
      <c r="AP633" s="59"/>
      <c r="AQ633" s="59"/>
      <c r="AR633" s="59"/>
      <c r="AS633" s="59"/>
      <c r="AT633" s="59"/>
      <c r="AU633" s="59"/>
      <c r="AV633" s="59"/>
      <c r="AW633" s="59"/>
      <c r="AX633" s="59"/>
      <c r="AY633" s="59"/>
      <c r="AZ633" s="59"/>
    </row>
    <row r="634" spans="1:52">
      <c r="A634" s="51"/>
      <c r="B634" s="51"/>
      <c r="C634" s="51"/>
      <c r="D634" s="51"/>
      <c r="E634" s="51"/>
      <c r="F634" s="51"/>
      <c r="G634" s="51"/>
      <c r="H634" s="51"/>
      <c r="I634" s="51"/>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59"/>
      <c r="AJ634" s="59"/>
      <c r="AK634" s="59"/>
      <c r="AL634" s="59"/>
      <c r="AM634" s="59"/>
      <c r="AN634" s="59"/>
      <c r="AO634" s="59"/>
      <c r="AP634" s="59"/>
      <c r="AQ634" s="59"/>
      <c r="AR634" s="59"/>
      <c r="AS634" s="59"/>
      <c r="AT634" s="59"/>
      <c r="AU634" s="59"/>
      <c r="AV634" s="59"/>
      <c r="AW634" s="59"/>
      <c r="AX634" s="59"/>
      <c r="AY634" s="59"/>
      <c r="AZ634" s="59"/>
    </row>
    <row r="635" spans="1:52">
      <c r="A635" s="51"/>
      <c r="B635" s="51"/>
      <c r="C635" s="51"/>
      <c r="D635" s="51"/>
      <c r="E635" s="51"/>
      <c r="F635" s="51"/>
      <c r="G635" s="51"/>
      <c r="H635" s="51"/>
      <c r="I635" s="51"/>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c r="AK635" s="59"/>
      <c r="AL635" s="59"/>
      <c r="AM635" s="59"/>
      <c r="AN635" s="59"/>
      <c r="AO635" s="59"/>
      <c r="AP635" s="59"/>
      <c r="AQ635" s="59"/>
      <c r="AR635" s="59"/>
      <c r="AS635" s="59"/>
      <c r="AT635" s="59"/>
      <c r="AU635" s="59"/>
      <c r="AV635" s="59"/>
      <c r="AW635" s="59"/>
      <c r="AX635" s="59"/>
      <c r="AY635" s="59"/>
      <c r="AZ635" s="59"/>
    </row>
    <row r="636" spans="1:52">
      <c r="A636" s="51"/>
      <c r="B636" s="51"/>
      <c r="C636" s="51"/>
      <c r="D636" s="51"/>
      <c r="E636" s="51"/>
      <c r="F636" s="51"/>
      <c r="G636" s="51"/>
      <c r="H636" s="51"/>
      <c r="I636" s="51"/>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59"/>
      <c r="AJ636" s="59"/>
      <c r="AK636" s="59"/>
      <c r="AL636" s="59"/>
      <c r="AM636" s="59"/>
      <c r="AN636" s="59"/>
      <c r="AO636" s="59"/>
      <c r="AP636" s="59"/>
      <c r="AQ636" s="59"/>
      <c r="AR636" s="59"/>
      <c r="AS636" s="59"/>
      <c r="AT636" s="59"/>
      <c r="AU636" s="59"/>
      <c r="AV636" s="59"/>
      <c r="AW636" s="59"/>
      <c r="AX636" s="59"/>
      <c r="AY636" s="59"/>
      <c r="AZ636" s="59"/>
    </row>
    <row r="637" spans="1:52">
      <c r="A637" s="51"/>
      <c r="B637" s="51"/>
      <c r="C637" s="51"/>
      <c r="D637" s="51"/>
      <c r="E637" s="51"/>
      <c r="F637" s="51"/>
      <c r="G637" s="51"/>
      <c r="H637" s="51"/>
      <c r="I637" s="51"/>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59"/>
      <c r="AJ637" s="59"/>
      <c r="AK637" s="59"/>
      <c r="AL637" s="59"/>
      <c r="AM637" s="59"/>
      <c r="AN637" s="59"/>
      <c r="AO637" s="59"/>
      <c r="AP637" s="59"/>
      <c r="AQ637" s="59"/>
      <c r="AR637" s="59"/>
      <c r="AS637" s="59"/>
      <c r="AT637" s="59"/>
      <c r="AU637" s="59"/>
      <c r="AV637" s="59"/>
      <c r="AW637" s="59"/>
      <c r="AX637" s="59"/>
      <c r="AY637" s="59"/>
      <c r="AZ637" s="59"/>
    </row>
    <row r="638" spans="1:52">
      <c r="A638" s="51"/>
      <c r="B638" s="51"/>
      <c r="C638" s="51"/>
      <c r="D638" s="51"/>
      <c r="E638" s="51"/>
      <c r="F638" s="51"/>
      <c r="G638" s="51"/>
      <c r="H638" s="51"/>
      <c r="I638" s="51"/>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59"/>
      <c r="AM638" s="59"/>
      <c r="AN638" s="59"/>
      <c r="AO638" s="59"/>
      <c r="AP638" s="59"/>
      <c r="AQ638" s="59"/>
      <c r="AR638" s="59"/>
      <c r="AS638" s="59"/>
      <c r="AT638" s="59"/>
      <c r="AU638" s="59"/>
      <c r="AV638" s="59"/>
      <c r="AW638" s="59"/>
      <c r="AX638" s="59"/>
      <c r="AY638" s="59"/>
      <c r="AZ638" s="59"/>
    </row>
    <row r="639" spans="1:52">
      <c r="A639" s="51"/>
      <c r="B639" s="51"/>
      <c r="C639" s="51"/>
      <c r="D639" s="51"/>
      <c r="E639" s="51"/>
      <c r="F639" s="51"/>
      <c r="G639" s="51"/>
      <c r="H639" s="51"/>
      <c r="I639" s="51"/>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59"/>
      <c r="AM639" s="59"/>
      <c r="AN639" s="59"/>
      <c r="AO639" s="59"/>
      <c r="AP639" s="59"/>
      <c r="AQ639" s="59"/>
      <c r="AR639" s="59"/>
      <c r="AS639" s="59"/>
      <c r="AT639" s="59"/>
      <c r="AU639" s="59"/>
      <c r="AV639" s="59"/>
      <c r="AW639" s="59"/>
      <c r="AX639" s="59"/>
      <c r="AY639" s="59"/>
      <c r="AZ639" s="59"/>
    </row>
    <row r="640" spans="1:52">
      <c r="A640" s="51"/>
      <c r="B640" s="51"/>
      <c r="C640" s="51"/>
      <c r="D640" s="51"/>
      <c r="E640" s="51"/>
      <c r="F640" s="51"/>
      <c r="G640" s="51"/>
      <c r="H640" s="51"/>
      <c r="I640" s="51"/>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c r="AK640" s="59"/>
      <c r="AL640" s="59"/>
      <c r="AM640" s="59"/>
      <c r="AN640" s="59"/>
      <c r="AO640" s="59"/>
      <c r="AP640" s="59"/>
      <c r="AQ640" s="59"/>
      <c r="AR640" s="59"/>
      <c r="AS640" s="59"/>
      <c r="AT640" s="59"/>
      <c r="AU640" s="59"/>
      <c r="AV640" s="59"/>
      <c r="AW640" s="59"/>
      <c r="AX640" s="59"/>
      <c r="AY640" s="59"/>
      <c r="AZ640" s="59"/>
    </row>
    <row r="641" spans="1:52">
      <c r="A641" s="51"/>
      <c r="B641" s="51"/>
      <c r="C641" s="51"/>
      <c r="D641" s="51"/>
      <c r="E641" s="51"/>
      <c r="F641" s="51"/>
      <c r="G641" s="51"/>
      <c r="H641" s="51"/>
      <c r="I641" s="51"/>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59"/>
      <c r="AJ641" s="59"/>
      <c r="AK641" s="59"/>
      <c r="AL641" s="59"/>
      <c r="AM641" s="59"/>
      <c r="AN641" s="59"/>
      <c r="AO641" s="59"/>
      <c r="AP641" s="59"/>
      <c r="AQ641" s="59"/>
      <c r="AR641" s="59"/>
      <c r="AS641" s="59"/>
      <c r="AT641" s="59"/>
      <c r="AU641" s="59"/>
      <c r="AV641" s="59"/>
      <c r="AW641" s="59"/>
      <c r="AX641" s="59"/>
      <c r="AY641" s="59"/>
      <c r="AZ641" s="59"/>
    </row>
    <row r="642" spans="1:52">
      <c r="A642" s="51"/>
      <c r="B642" s="51"/>
      <c r="C642" s="51"/>
      <c r="D642" s="51"/>
      <c r="E642" s="51"/>
      <c r="F642" s="51"/>
      <c r="G642" s="51"/>
      <c r="H642" s="51"/>
      <c r="I642" s="51"/>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59"/>
      <c r="AJ642" s="59"/>
      <c r="AK642" s="59"/>
      <c r="AL642" s="59"/>
      <c r="AM642" s="59"/>
      <c r="AN642" s="59"/>
      <c r="AO642" s="59"/>
      <c r="AP642" s="59"/>
      <c r="AQ642" s="59"/>
      <c r="AR642" s="59"/>
      <c r="AS642" s="59"/>
      <c r="AT642" s="59"/>
      <c r="AU642" s="59"/>
      <c r="AV642" s="59"/>
      <c r="AW642" s="59"/>
      <c r="AX642" s="59"/>
      <c r="AY642" s="59"/>
      <c r="AZ642" s="59"/>
    </row>
    <row r="643" spans="1:52">
      <c r="A643" s="51"/>
      <c r="B643" s="51"/>
      <c r="C643" s="51"/>
      <c r="D643" s="51"/>
      <c r="E643" s="51"/>
      <c r="F643" s="51"/>
      <c r="G643" s="51"/>
      <c r="H643" s="51"/>
      <c r="I643" s="51"/>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59"/>
      <c r="AJ643" s="59"/>
      <c r="AK643" s="59"/>
      <c r="AL643" s="59"/>
      <c r="AM643" s="59"/>
      <c r="AN643" s="59"/>
      <c r="AO643" s="59"/>
      <c r="AP643" s="59"/>
      <c r="AQ643" s="59"/>
      <c r="AR643" s="59"/>
      <c r="AS643" s="59"/>
      <c r="AT643" s="59"/>
      <c r="AU643" s="59"/>
      <c r="AV643" s="59"/>
      <c r="AW643" s="59"/>
      <c r="AX643" s="59"/>
      <c r="AY643" s="59"/>
      <c r="AZ643" s="59"/>
    </row>
    <row r="644" spans="1:52">
      <c r="A644" s="51"/>
      <c r="B644" s="51"/>
      <c r="C644" s="51"/>
      <c r="D644" s="51"/>
      <c r="E644" s="51"/>
      <c r="F644" s="51"/>
      <c r="G644" s="51"/>
      <c r="H644" s="51"/>
      <c r="I644" s="51"/>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59"/>
      <c r="AJ644" s="59"/>
      <c r="AK644" s="59"/>
      <c r="AL644" s="59"/>
      <c r="AM644" s="59"/>
      <c r="AN644" s="59"/>
      <c r="AO644" s="59"/>
      <c r="AP644" s="59"/>
      <c r="AQ644" s="59"/>
      <c r="AR644" s="59"/>
      <c r="AS644" s="59"/>
      <c r="AT644" s="59"/>
      <c r="AU644" s="59"/>
      <c r="AV644" s="59"/>
      <c r="AW644" s="59"/>
      <c r="AX644" s="59"/>
      <c r="AY644" s="59"/>
      <c r="AZ644" s="59"/>
    </row>
    <row r="645" spans="1:52">
      <c r="A645" s="51"/>
      <c r="B645" s="51"/>
      <c r="C645" s="51"/>
      <c r="D645" s="51"/>
      <c r="E645" s="51"/>
      <c r="F645" s="51"/>
      <c r="G645" s="51"/>
      <c r="H645" s="51"/>
      <c r="I645" s="51"/>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59"/>
      <c r="AJ645" s="59"/>
      <c r="AK645" s="59"/>
      <c r="AL645" s="59"/>
      <c r="AM645" s="59"/>
      <c r="AN645" s="59"/>
      <c r="AO645" s="59"/>
      <c r="AP645" s="59"/>
      <c r="AQ645" s="59"/>
      <c r="AR645" s="59"/>
      <c r="AS645" s="59"/>
      <c r="AT645" s="59"/>
      <c r="AU645" s="59"/>
      <c r="AV645" s="59"/>
      <c r="AW645" s="59"/>
      <c r="AX645" s="59"/>
      <c r="AY645" s="59"/>
      <c r="AZ645" s="59"/>
    </row>
    <row r="646" spans="1:52">
      <c r="A646" s="51"/>
      <c r="B646" s="51"/>
      <c r="C646" s="51"/>
      <c r="D646" s="51"/>
      <c r="E646" s="51"/>
      <c r="F646" s="51"/>
      <c r="G646" s="51"/>
      <c r="H646" s="51"/>
      <c r="I646" s="51"/>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59"/>
      <c r="AJ646" s="59"/>
      <c r="AK646" s="59"/>
      <c r="AL646" s="59"/>
      <c r="AM646" s="59"/>
      <c r="AN646" s="59"/>
      <c r="AO646" s="59"/>
      <c r="AP646" s="59"/>
      <c r="AQ646" s="59"/>
      <c r="AR646" s="59"/>
      <c r="AS646" s="59"/>
      <c r="AT646" s="59"/>
      <c r="AU646" s="59"/>
      <c r="AV646" s="59"/>
      <c r="AW646" s="59"/>
      <c r="AX646" s="59"/>
      <c r="AY646" s="59"/>
      <c r="AZ646" s="59"/>
    </row>
    <row r="647" spans="1:52">
      <c r="A647" s="51"/>
      <c r="B647" s="51"/>
      <c r="C647" s="51"/>
      <c r="D647" s="51"/>
      <c r="E647" s="51"/>
      <c r="F647" s="51"/>
      <c r="G647" s="51"/>
      <c r="H647" s="51"/>
      <c r="I647" s="51"/>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c r="AK647" s="59"/>
      <c r="AL647" s="59"/>
      <c r="AM647" s="59"/>
      <c r="AN647" s="59"/>
      <c r="AO647" s="59"/>
      <c r="AP647" s="59"/>
      <c r="AQ647" s="59"/>
      <c r="AR647" s="59"/>
      <c r="AS647" s="59"/>
      <c r="AT647" s="59"/>
      <c r="AU647" s="59"/>
      <c r="AV647" s="59"/>
      <c r="AW647" s="59"/>
      <c r="AX647" s="59"/>
      <c r="AY647" s="59"/>
      <c r="AZ647" s="59"/>
    </row>
    <row r="648" spans="1:52">
      <c r="A648" s="51"/>
      <c r="B648" s="51"/>
      <c r="C648" s="51"/>
      <c r="D648" s="51"/>
      <c r="E648" s="51"/>
      <c r="F648" s="51"/>
      <c r="G648" s="51"/>
      <c r="H648" s="51"/>
      <c r="I648" s="51"/>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59"/>
      <c r="AJ648" s="59"/>
      <c r="AK648" s="59"/>
      <c r="AL648" s="59"/>
      <c r="AM648" s="59"/>
      <c r="AN648" s="59"/>
      <c r="AO648" s="59"/>
      <c r="AP648" s="59"/>
      <c r="AQ648" s="59"/>
      <c r="AR648" s="59"/>
      <c r="AS648" s="59"/>
      <c r="AT648" s="59"/>
      <c r="AU648" s="59"/>
      <c r="AV648" s="59"/>
      <c r="AW648" s="59"/>
      <c r="AX648" s="59"/>
      <c r="AY648" s="59"/>
      <c r="AZ648" s="59"/>
    </row>
    <row r="649" spans="1:52">
      <c r="A649" s="51"/>
      <c r="B649" s="51"/>
      <c r="C649" s="51"/>
      <c r="D649" s="51"/>
      <c r="E649" s="51"/>
      <c r="F649" s="51"/>
      <c r="G649" s="51"/>
      <c r="H649" s="51"/>
      <c r="I649" s="51"/>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59"/>
      <c r="AJ649" s="59"/>
      <c r="AK649" s="59"/>
      <c r="AL649" s="59"/>
      <c r="AM649" s="59"/>
      <c r="AN649" s="59"/>
      <c r="AO649" s="59"/>
      <c r="AP649" s="59"/>
      <c r="AQ649" s="59"/>
      <c r="AR649" s="59"/>
      <c r="AS649" s="59"/>
      <c r="AT649" s="59"/>
      <c r="AU649" s="59"/>
      <c r="AV649" s="59"/>
      <c r="AW649" s="59"/>
      <c r="AX649" s="59"/>
      <c r="AY649" s="59"/>
      <c r="AZ649" s="59"/>
    </row>
    <row r="650" spans="1:52">
      <c r="A650" s="51"/>
      <c r="B650" s="51"/>
      <c r="C650" s="51"/>
      <c r="D650" s="51"/>
      <c r="E650" s="51"/>
      <c r="F650" s="51"/>
      <c r="G650" s="51"/>
      <c r="H650" s="51"/>
      <c r="I650" s="51"/>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59"/>
      <c r="AJ650" s="59"/>
      <c r="AK650" s="59"/>
      <c r="AL650" s="59"/>
      <c r="AM650" s="59"/>
      <c r="AN650" s="59"/>
      <c r="AO650" s="59"/>
      <c r="AP650" s="59"/>
      <c r="AQ650" s="59"/>
      <c r="AR650" s="59"/>
      <c r="AS650" s="59"/>
      <c r="AT650" s="59"/>
      <c r="AU650" s="59"/>
      <c r="AV650" s="59"/>
      <c r="AW650" s="59"/>
      <c r="AX650" s="59"/>
      <c r="AY650" s="59"/>
      <c r="AZ650" s="59"/>
    </row>
    <row r="651" spans="1:52">
      <c r="A651" s="51"/>
      <c r="B651" s="51"/>
      <c r="C651" s="51"/>
      <c r="D651" s="51"/>
      <c r="E651" s="51"/>
      <c r="F651" s="51"/>
      <c r="G651" s="51"/>
      <c r="H651" s="51"/>
      <c r="I651" s="51"/>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59"/>
      <c r="AJ651" s="59"/>
      <c r="AK651" s="59"/>
      <c r="AL651" s="59"/>
      <c r="AM651" s="59"/>
      <c r="AN651" s="59"/>
      <c r="AO651" s="59"/>
      <c r="AP651" s="59"/>
      <c r="AQ651" s="59"/>
      <c r="AR651" s="59"/>
      <c r="AS651" s="59"/>
      <c r="AT651" s="59"/>
      <c r="AU651" s="59"/>
      <c r="AV651" s="59"/>
      <c r="AW651" s="59"/>
      <c r="AX651" s="59"/>
      <c r="AY651" s="59"/>
      <c r="AZ651" s="59"/>
    </row>
    <row r="652" spans="1:52">
      <c r="A652" s="51"/>
      <c r="B652" s="51"/>
      <c r="C652" s="51"/>
      <c r="D652" s="51"/>
      <c r="E652" s="51"/>
      <c r="F652" s="51"/>
      <c r="G652" s="51"/>
      <c r="H652" s="51"/>
      <c r="I652" s="51"/>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59"/>
      <c r="AJ652" s="59"/>
      <c r="AK652" s="59"/>
      <c r="AL652" s="59"/>
      <c r="AM652" s="59"/>
      <c r="AN652" s="59"/>
      <c r="AO652" s="59"/>
      <c r="AP652" s="59"/>
      <c r="AQ652" s="59"/>
      <c r="AR652" s="59"/>
      <c r="AS652" s="59"/>
      <c r="AT652" s="59"/>
      <c r="AU652" s="59"/>
      <c r="AV652" s="59"/>
      <c r="AW652" s="59"/>
      <c r="AX652" s="59"/>
      <c r="AY652" s="59"/>
      <c r="AZ652" s="59"/>
    </row>
    <row r="653" spans="1:52">
      <c r="A653" s="51"/>
      <c r="B653" s="51"/>
      <c r="C653" s="51"/>
      <c r="D653" s="51"/>
      <c r="E653" s="51"/>
      <c r="F653" s="51"/>
      <c r="G653" s="51"/>
      <c r="H653" s="51"/>
      <c r="I653" s="51"/>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59"/>
      <c r="AJ653" s="59"/>
      <c r="AK653" s="59"/>
      <c r="AL653" s="59"/>
      <c r="AM653" s="59"/>
      <c r="AN653" s="59"/>
      <c r="AO653" s="59"/>
      <c r="AP653" s="59"/>
      <c r="AQ653" s="59"/>
      <c r="AR653" s="59"/>
      <c r="AS653" s="59"/>
      <c r="AT653" s="59"/>
      <c r="AU653" s="59"/>
      <c r="AV653" s="59"/>
      <c r="AW653" s="59"/>
      <c r="AX653" s="59"/>
      <c r="AY653" s="59"/>
      <c r="AZ653" s="59"/>
    </row>
    <row r="654" spans="1:52">
      <c r="A654" s="51"/>
      <c r="B654" s="51"/>
      <c r="C654" s="51"/>
      <c r="D654" s="51"/>
      <c r="E654" s="51"/>
      <c r="F654" s="51"/>
      <c r="G654" s="51"/>
      <c r="H654" s="51"/>
      <c r="I654" s="51"/>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59"/>
      <c r="AJ654" s="59"/>
      <c r="AK654" s="59"/>
      <c r="AL654" s="59"/>
      <c r="AM654" s="59"/>
      <c r="AN654" s="59"/>
      <c r="AO654" s="59"/>
      <c r="AP654" s="59"/>
      <c r="AQ654" s="59"/>
      <c r="AR654" s="59"/>
      <c r="AS654" s="59"/>
      <c r="AT654" s="59"/>
      <c r="AU654" s="59"/>
      <c r="AV654" s="59"/>
      <c r="AW654" s="59"/>
      <c r="AX654" s="59"/>
      <c r="AY654" s="59"/>
      <c r="AZ654" s="59"/>
    </row>
    <row r="655" spans="1:52">
      <c r="A655" s="51"/>
      <c r="B655" s="51"/>
      <c r="C655" s="51"/>
      <c r="D655" s="51"/>
      <c r="E655" s="51"/>
      <c r="F655" s="51"/>
      <c r="G655" s="51"/>
      <c r="H655" s="51"/>
      <c r="I655" s="51"/>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59"/>
      <c r="AM655" s="59"/>
      <c r="AN655" s="59"/>
      <c r="AO655" s="59"/>
      <c r="AP655" s="59"/>
      <c r="AQ655" s="59"/>
      <c r="AR655" s="59"/>
      <c r="AS655" s="59"/>
      <c r="AT655" s="59"/>
      <c r="AU655" s="59"/>
      <c r="AV655" s="59"/>
      <c r="AW655" s="59"/>
      <c r="AX655" s="59"/>
      <c r="AY655" s="59"/>
      <c r="AZ655" s="59"/>
    </row>
    <row r="656" spans="1:52">
      <c r="A656" s="51"/>
      <c r="B656" s="51"/>
      <c r="C656" s="51"/>
      <c r="D656" s="51"/>
      <c r="E656" s="51"/>
      <c r="F656" s="51"/>
      <c r="G656" s="51"/>
      <c r="H656" s="51"/>
      <c r="I656" s="51"/>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59"/>
      <c r="AJ656" s="59"/>
      <c r="AK656" s="59"/>
      <c r="AL656" s="59"/>
      <c r="AM656" s="59"/>
      <c r="AN656" s="59"/>
      <c r="AO656" s="59"/>
      <c r="AP656" s="59"/>
      <c r="AQ656" s="59"/>
      <c r="AR656" s="59"/>
      <c r="AS656" s="59"/>
      <c r="AT656" s="59"/>
      <c r="AU656" s="59"/>
      <c r="AV656" s="59"/>
      <c r="AW656" s="59"/>
      <c r="AX656" s="59"/>
      <c r="AY656" s="59"/>
      <c r="AZ656" s="59"/>
    </row>
    <row r="657" spans="1:52">
      <c r="A657" s="51"/>
      <c r="B657" s="51"/>
      <c r="C657" s="51"/>
      <c r="D657" s="51"/>
      <c r="E657" s="51"/>
      <c r="F657" s="51"/>
      <c r="G657" s="51"/>
      <c r="H657" s="51"/>
      <c r="I657" s="51"/>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59"/>
      <c r="AJ657" s="59"/>
      <c r="AK657" s="59"/>
      <c r="AL657" s="59"/>
      <c r="AM657" s="59"/>
      <c r="AN657" s="59"/>
      <c r="AO657" s="59"/>
      <c r="AP657" s="59"/>
      <c r="AQ657" s="59"/>
      <c r="AR657" s="59"/>
      <c r="AS657" s="59"/>
      <c r="AT657" s="59"/>
      <c r="AU657" s="59"/>
      <c r="AV657" s="59"/>
      <c r="AW657" s="59"/>
      <c r="AX657" s="59"/>
      <c r="AY657" s="59"/>
      <c r="AZ657" s="59"/>
    </row>
    <row r="658" spans="1:52">
      <c r="A658" s="51"/>
      <c r="B658" s="51"/>
      <c r="C658" s="51"/>
      <c r="D658" s="51"/>
      <c r="E658" s="51"/>
      <c r="F658" s="51"/>
      <c r="G658" s="51"/>
      <c r="H658" s="51"/>
      <c r="I658" s="51"/>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c r="AK658" s="59"/>
      <c r="AL658" s="59"/>
      <c r="AM658" s="59"/>
      <c r="AN658" s="59"/>
      <c r="AO658" s="59"/>
      <c r="AP658" s="59"/>
      <c r="AQ658" s="59"/>
      <c r="AR658" s="59"/>
      <c r="AS658" s="59"/>
      <c r="AT658" s="59"/>
      <c r="AU658" s="59"/>
      <c r="AV658" s="59"/>
      <c r="AW658" s="59"/>
      <c r="AX658" s="59"/>
      <c r="AY658" s="59"/>
      <c r="AZ658" s="59"/>
    </row>
    <row r="659" spans="1:52">
      <c r="A659" s="51"/>
      <c r="B659" s="51"/>
      <c r="C659" s="51"/>
      <c r="D659" s="51"/>
      <c r="E659" s="51"/>
      <c r="F659" s="51"/>
      <c r="G659" s="51"/>
      <c r="H659" s="51"/>
      <c r="I659" s="51"/>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59"/>
      <c r="AJ659" s="59"/>
      <c r="AK659" s="59"/>
      <c r="AL659" s="59"/>
      <c r="AM659" s="59"/>
      <c r="AN659" s="59"/>
      <c r="AO659" s="59"/>
      <c r="AP659" s="59"/>
      <c r="AQ659" s="59"/>
      <c r="AR659" s="59"/>
      <c r="AS659" s="59"/>
      <c r="AT659" s="59"/>
      <c r="AU659" s="59"/>
      <c r="AV659" s="59"/>
      <c r="AW659" s="59"/>
      <c r="AX659" s="59"/>
      <c r="AY659" s="59"/>
      <c r="AZ659" s="59"/>
    </row>
    <row r="660" spans="1:52">
      <c r="A660" s="51"/>
      <c r="B660" s="51"/>
      <c r="C660" s="51"/>
      <c r="D660" s="51"/>
      <c r="E660" s="51"/>
      <c r="F660" s="51"/>
      <c r="G660" s="51"/>
      <c r="H660" s="51"/>
      <c r="I660" s="51"/>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59"/>
      <c r="AJ660" s="59"/>
      <c r="AK660" s="59"/>
      <c r="AL660" s="59"/>
      <c r="AM660" s="59"/>
      <c r="AN660" s="59"/>
      <c r="AO660" s="59"/>
      <c r="AP660" s="59"/>
      <c r="AQ660" s="59"/>
      <c r="AR660" s="59"/>
      <c r="AS660" s="59"/>
      <c r="AT660" s="59"/>
      <c r="AU660" s="59"/>
      <c r="AV660" s="59"/>
      <c r="AW660" s="59"/>
      <c r="AX660" s="59"/>
      <c r="AY660" s="59"/>
      <c r="AZ660" s="59"/>
    </row>
    <row r="661" spans="1:52">
      <c r="A661" s="51"/>
      <c r="B661" s="51"/>
      <c r="C661" s="51"/>
      <c r="D661" s="51"/>
      <c r="E661" s="51"/>
      <c r="F661" s="51"/>
      <c r="G661" s="51"/>
      <c r="H661" s="51"/>
      <c r="I661" s="51"/>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59"/>
      <c r="AJ661" s="59"/>
      <c r="AK661" s="59"/>
      <c r="AL661" s="59"/>
      <c r="AM661" s="59"/>
      <c r="AN661" s="59"/>
      <c r="AO661" s="59"/>
      <c r="AP661" s="59"/>
      <c r="AQ661" s="59"/>
      <c r="AR661" s="59"/>
      <c r="AS661" s="59"/>
      <c r="AT661" s="59"/>
      <c r="AU661" s="59"/>
      <c r="AV661" s="59"/>
      <c r="AW661" s="59"/>
      <c r="AX661" s="59"/>
      <c r="AY661" s="59"/>
      <c r="AZ661" s="59"/>
    </row>
    <row r="662" spans="1:52">
      <c r="A662" s="51"/>
      <c r="B662" s="51"/>
      <c r="C662" s="51"/>
      <c r="D662" s="51"/>
      <c r="E662" s="51"/>
      <c r="F662" s="51"/>
      <c r="G662" s="51"/>
      <c r="H662" s="51"/>
      <c r="I662" s="51"/>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59"/>
      <c r="AJ662" s="59"/>
      <c r="AK662" s="59"/>
      <c r="AL662" s="59"/>
      <c r="AM662" s="59"/>
      <c r="AN662" s="59"/>
      <c r="AO662" s="59"/>
      <c r="AP662" s="59"/>
      <c r="AQ662" s="59"/>
      <c r="AR662" s="59"/>
      <c r="AS662" s="59"/>
      <c r="AT662" s="59"/>
      <c r="AU662" s="59"/>
      <c r="AV662" s="59"/>
      <c r="AW662" s="59"/>
      <c r="AX662" s="59"/>
      <c r="AY662" s="59"/>
      <c r="AZ662" s="59"/>
    </row>
    <row r="663" spans="1:52">
      <c r="A663" s="51"/>
      <c r="B663" s="51"/>
      <c r="C663" s="51"/>
      <c r="D663" s="51"/>
      <c r="E663" s="51"/>
      <c r="F663" s="51"/>
      <c r="G663" s="51"/>
      <c r="H663" s="51"/>
      <c r="I663" s="51"/>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59"/>
      <c r="AM663" s="59"/>
      <c r="AN663" s="59"/>
      <c r="AO663" s="59"/>
      <c r="AP663" s="59"/>
      <c r="AQ663" s="59"/>
      <c r="AR663" s="59"/>
      <c r="AS663" s="59"/>
      <c r="AT663" s="59"/>
      <c r="AU663" s="59"/>
      <c r="AV663" s="59"/>
      <c r="AW663" s="59"/>
      <c r="AX663" s="59"/>
      <c r="AY663" s="59"/>
      <c r="AZ663" s="59"/>
    </row>
    <row r="664" spans="1:52">
      <c r="A664" s="51"/>
      <c r="B664" s="51"/>
      <c r="C664" s="51"/>
      <c r="D664" s="51"/>
      <c r="E664" s="51"/>
      <c r="F664" s="51"/>
      <c r="G664" s="51"/>
      <c r="H664" s="51"/>
      <c r="I664" s="51"/>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59"/>
      <c r="AJ664" s="59"/>
      <c r="AK664" s="59"/>
      <c r="AL664" s="59"/>
      <c r="AM664" s="59"/>
      <c r="AN664" s="59"/>
      <c r="AO664" s="59"/>
      <c r="AP664" s="59"/>
      <c r="AQ664" s="59"/>
      <c r="AR664" s="59"/>
      <c r="AS664" s="59"/>
      <c r="AT664" s="59"/>
      <c r="AU664" s="59"/>
      <c r="AV664" s="59"/>
      <c r="AW664" s="59"/>
      <c r="AX664" s="59"/>
      <c r="AY664" s="59"/>
      <c r="AZ664" s="59"/>
    </row>
    <row r="665" spans="1:52">
      <c r="A665" s="51"/>
      <c r="B665" s="51"/>
      <c r="C665" s="51"/>
      <c r="D665" s="51"/>
      <c r="E665" s="51"/>
      <c r="F665" s="51"/>
      <c r="G665" s="51"/>
      <c r="H665" s="51"/>
      <c r="I665" s="51"/>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59"/>
      <c r="AJ665" s="59"/>
      <c r="AK665" s="59"/>
      <c r="AL665" s="59"/>
      <c r="AM665" s="59"/>
      <c r="AN665" s="59"/>
      <c r="AO665" s="59"/>
      <c r="AP665" s="59"/>
      <c r="AQ665" s="59"/>
      <c r="AR665" s="59"/>
      <c r="AS665" s="59"/>
      <c r="AT665" s="59"/>
      <c r="AU665" s="59"/>
      <c r="AV665" s="59"/>
      <c r="AW665" s="59"/>
      <c r="AX665" s="59"/>
      <c r="AY665" s="59"/>
      <c r="AZ665" s="59"/>
    </row>
    <row r="666" spans="1:52">
      <c r="A666" s="51"/>
      <c r="B666" s="51"/>
      <c r="C666" s="51"/>
      <c r="D666" s="51"/>
      <c r="E666" s="51"/>
      <c r="F666" s="51"/>
      <c r="G666" s="51"/>
      <c r="H666" s="51"/>
      <c r="I666" s="51"/>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59"/>
      <c r="AJ666" s="59"/>
      <c r="AK666" s="59"/>
      <c r="AL666" s="59"/>
      <c r="AM666" s="59"/>
      <c r="AN666" s="59"/>
      <c r="AO666" s="59"/>
      <c r="AP666" s="59"/>
      <c r="AQ666" s="59"/>
      <c r="AR666" s="59"/>
      <c r="AS666" s="59"/>
      <c r="AT666" s="59"/>
      <c r="AU666" s="59"/>
      <c r="AV666" s="59"/>
      <c r="AW666" s="59"/>
      <c r="AX666" s="59"/>
      <c r="AY666" s="59"/>
      <c r="AZ666" s="59"/>
    </row>
    <row r="667" spans="1:52">
      <c r="A667" s="51"/>
      <c r="B667" s="51"/>
      <c r="C667" s="51"/>
      <c r="D667" s="51"/>
      <c r="E667" s="51"/>
      <c r="F667" s="51"/>
      <c r="G667" s="51"/>
      <c r="H667" s="51"/>
      <c r="I667" s="51"/>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59"/>
      <c r="AJ667" s="59"/>
      <c r="AK667" s="59"/>
      <c r="AL667" s="59"/>
      <c r="AM667" s="59"/>
      <c r="AN667" s="59"/>
      <c r="AO667" s="59"/>
      <c r="AP667" s="59"/>
      <c r="AQ667" s="59"/>
      <c r="AR667" s="59"/>
      <c r="AS667" s="59"/>
      <c r="AT667" s="59"/>
      <c r="AU667" s="59"/>
      <c r="AV667" s="59"/>
      <c r="AW667" s="59"/>
      <c r="AX667" s="59"/>
      <c r="AY667" s="59"/>
      <c r="AZ667" s="59"/>
    </row>
    <row r="668" spans="1:52">
      <c r="A668" s="51"/>
      <c r="B668" s="51"/>
      <c r="C668" s="51"/>
      <c r="D668" s="51"/>
      <c r="E668" s="51"/>
      <c r="F668" s="51"/>
      <c r="G668" s="51"/>
      <c r="H668" s="51"/>
      <c r="I668" s="51"/>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59"/>
      <c r="AJ668" s="59"/>
      <c r="AK668" s="59"/>
      <c r="AL668" s="59"/>
      <c r="AM668" s="59"/>
      <c r="AN668" s="59"/>
      <c r="AO668" s="59"/>
      <c r="AP668" s="59"/>
      <c r="AQ668" s="59"/>
      <c r="AR668" s="59"/>
      <c r="AS668" s="59"/>
      <c r="AT668" s="59"/>
      <c r="AU668" s="59"/>
      <c r="AV668" s="59"/>
      <c r="AW668" s="59"/>
      <c r="AX668" s="59"/>
      <c r="AY668" s="59"/>
      <c r="AZ668" s="59"/>
    </row>
    <row r="669" spans="1:52">
      <c r="A669" s="51"/>
      <c r="B669" s="51"/>
      <c r="C669" s="51"/>
      <c r="D669" s="51"/>
      <c r="E669" s="51"/>
      <c r="F669" s="51"/>
      <c r="G669" s="51"/>
      <c r="H669" s="51"/>
      <c r="I669" s="51"/>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59"/>
      <c r="AJ669" s="59"/>
      <c r="AK669" s="59"/>
      <c r="AL669" s="59"/>
      <c r="AM669" s="59"/>
      <c r="AN669" s="59"/>
      <c r="AO669" s="59"/>
      <c r="AP669" s="59"/>
      <c r="AQ669" s="59"/>
      <c r="AR669" s="59"/>
      <c r="AS669" s="59"/>
      <c r="AT669" s="59"/>
      <c r="AU669" s="59"/>
      <c r="AV669" s="59"/>
      <c r="AW669" s="59"/>
      <c r="AX669" s="59"/>
      <c r="AY669" s="59"/>
      <c r="AZ669" s="59"/>
    </row>
    <row r="670" spans="1:52">
      <c r="A670" s="51"/>
      <c r="B670" s="51"/>
      <c r="C670" s="51"/>
      <c r="D670" s="51"/>
      <c r="E670" s="51"/>
      <c r="F670" s="51"/>
      <c r="G670" s="51"/>
      <c r="H670" s="51"/>
      <c r="I670" s="51"/>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59"/>
      <c r="AJ670" s="59"/>
      <c r="AK670" s="59"/>
      <c r="AL670" s="59"/>
      <c r="AM670" s="59"/>
      <c r="AN670" s="59"/>
      <c r="AO670" s="59"/>
      <c r="AP670" s="59"/>
      <c r="AQ670" s="59"/>
      <c r="AR670" s="59"/>
      <c r="AS670" s="59"/>
      <c r="AT670" s="59"/>
      <c r="AU670" s="59"/>
      <c r="AV670" s="59"/>
      <c r="AW670" s="59"/>
      <c r="AX670" s="59"/>
      <c r="AY670" s="59"/>
      <c r="AZ670" s="59"/>
    </row>
    <row r="671" spans="1:52">
      <c r="A671" s="51"/>
      <c r="B671" s="51"/>
      <c r="C671" s="51"/>
      <c r="D671" s="51"/>
      <c r="E671" s="51"/>
      <c r="F671" s="51"/>
      <c r="G671" s="51"/>
      <c r="H671" s="51"/>
      <c r="I671" s="51"/>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59"/>
      <c r="AM671" s="59"/>
      <c r="AN671" s="59"/>
      <c r="AO671" s="59"/>
      <c r="AP671" s="59"/>
      <c r="AQ671" s="59"/>
      <c r="AR671" s="59"/>
      <c r="AS671" s="59"/>
      <c r="AT671" s="59"/>
      <c r="AU671" s="59"/>
      <c r="AV671" s="59"/>
      <c r="AW671" s="59"/>
      <c r="AX671" s="59"/>
      <c r="AY671" s="59"/>
      <c r="AZ671" s="59"/>
    </row>
    <row r="672" spans="1:52">
      <c r="A672" s="51"/>
      <c r="B672" s="51"/>
      <c r="C672" s="51"/>
      <c r="D672" s="51"/>
      <c r="E672" s="51"/>
      <c r="F672" s="51"/>
      <c r="G672" s="51"/>
      <c r="H672" s="51"/>
      <c r="I672" s="51"/>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59"/>
      <c r="AJ672" s="59"/>
      <c r="AK672" s="59"/>
      <c r="AL672" s="59"/>
      <c r="AM672" s="59"/>
      <c r="AN672" s="59"/>
      <c r="AO672" s="59"/>
      <c r="AP672" s="59"/>
      <c r="AQ672" s="59"/>
      <c r="AR672" s="59"/>
      <c r="AS672" s="59"/>
      <c r="AT672" s="59"/>
      <c r="AU672" s="59"/>
      <c r="AV672" s="59"/>
      <c r="AW672" s="59"/>
      <c r="AX672" s="59"/>
      <c r="AY672" s="59"/>
      <c r="AZ672" s="59"/>
    </row>
    <row r="673" spans="1:52">
      <c r="A673" s="51"/>
      <c r="B673" s="51"/>
      <c r="C673" s="51"/>
      <c r="D673" s="51"/>
      <c r="E673" s="51"/>
      <c r="F673" s="51"/>
      <c r="G673" s="51"/>
      <c r="H673" s="51"/>
      <c r="I673" s="51"/>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59"/>
      <c r="AJ673" s="59"/>
      <c r="AK673" s="59"/>
      <c r="AL673" s="59"/>
      <c r="AM673" s="59"/>
      <c r="AN673" s="59"/>
      <c r="AO673" s="59"/>
      <c r="AP673" s="59"/>
      <c r="AQ673" s="59"/>
      <c r="AR673" s="59"/>
      <c r="AS673" s="59"/>
      <c r="AT673" s="59"/>
      <c r="AU673" s="59"/>
      <c r="AV673" s="59"/>
      <c r="AW673" s="59"/>
      <c r="AX673" s="59"/>
      <c r="AY673" s="59"/>
      <c r="AZ673" s="59"/>
    </row>
    <row r="674" spans="1:52">
      <c r="A674" s="51"/>
      <c r="B674" s="51"/>
      <c r="C674" s="51"/>
      <c r="D674" s="51"/>
      <c r="E674" s="51"/>
      <c r="F674" s="51"/>
      <c r="G674" s="51"/>
      <c r="H674" s="51"/>
      <c r="I674" s="51"/>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59"/>
      <c r="AJ674" s="59"/>
      <c r="AK674" s="59"/>
      <c r="AL674" s="59"/>
      <c r="AM674" s="59"/>
      <c r="AN674" s="59"/>
      <c r="AO674" s="59"/>
      <c r="AP674" s="59"/>
      <c r="AQ674" s="59"/>
      <c r="AR674" s="59"/>
      <c r="AS674" s="59"/>
      <c r="AT674" s="59"/>
      <c r="AU674" s="59"/>
      <c r="AV674" s="59"/>
      <c r="AW674" s="59"/>
      <c r="AX674" s="59"/>
      <c r="AY674" s="59"/>
      <c r="AZ674" s="59"/>
    </row>
    <row r="675" spans="1:52">
      <c r="A675" s="51"/>
      <c r="B675" s="51"/>
      <c r="C675" s="51"/>
      <c r="D675" s="51"/>
      <c r="E675" s="51"/>
      <c r="F675" s="51"/>
      <c r="G675" s="51"/>
      <c r="H675" s="51"/>
      <c r="I675" s="51"/>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59"/>
      <c r="AJ675" s="59"/>
      <c r="AK675" s="59"/>
      <c r="AL675" s="59"/>
      <c r="AM675" s="59"/>
      <c r="AN675" s="59"/>
      <c r="AO675" s="59"/>
      <c r="AP675" s="59"/>
      <c r="AQ675" s="59"/>
      <c r="AR675" s="59"/>
      <c r="AS675" s="59"/>
      <c r="AT675" s="59"/>
      <c r="AU675" s="59"/>
      <c r="AV675" s="59"/>
      <c r="AW675" s="59"/>
      <c r="AX675" s="59"/>
      <c r="AY675" s="59"/>
      <c r="AZ675" s="59"/>
    </row>
    <row r="676" spans="1:52">
      <c r="A676" s="51"/>
      <c r="B676" s="51"/>
      <c r="C676" s="51"/>
      <c r="D676" s="51"/>
      <c r="E676" s="51"/>
      <c r="F676" s="51"/>
      <c r="G676" s="51"/>
      <c r="H676" s="51"/>
      <c r="I676" s="51"/>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c r="AK676" s="59"/>
      <c r="AL676" s="59"/>
      <c r="AM676" s="59"/>
      <c r="AN676" s="59"/>
      <c r="AO676" s="59"/>
      <c r="AP676" s="59"/>
      <c r="AQ676" s="59"/>
      <c r="AR676" s="59"/>
      <c r="AS676" s="59"/>
      <c r="AT676" s="59"/>
      <c r="AU676" s="59"/>
      <c r="AV676" s="59"/>
      <c r="AW676" s="59"/>
      <c r="AX676" s="59"/>
      <c r="AY676" s="59"/>
      <c r="AZ676" s="59"/>
    </row>
    <row r="677" spans="1:52">
      <c r="A677" s="51"/>
      <c r="B677" s="51"/>
      <c r="C677" s="51"/>
      <c r="D677" s="51"/>
      <c r="E677" s="51"/>
      <c r="F677" s="51"/>
      <c r="G677" s="51"/>
      <c r="H677" s="51"/>
      <c r="I677" s="51"/>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59"/>
      <c r="AJ677" s="59"/>
      <c r="AK677" s="59"/>
      <c r="AL677" s="59"/>
      <c r="AM677" s="59"/>
      <c r="AN677" s="59"/>
      <c r="AO677" s="59"/>
      <c r="AP677" s="59"/>
      <c r="AQ677" s="59"/>
      <c r="AR677" s="59"/>
      <c r="AS677" s="59"/>
      <c r="AT677" s="59"/>
      <c r="AU677" s="59"/>
      <c r="AV677" s="59"/>
      <c r="AW677" s="59"/>
      <c r="AX677" s="59"/>
      <c r="AY677" s="59"/>
      <c r="AZ677" s="59"/>
    </row>
    <row r="678" spans="1:52">
      <c r="A678" s="51"/>
      <c r="B678" s="51"/>
      <c r="C678" s="51"/>
      <c r="D678" s="51"/>
      <c r="E678" s="51"/>
      <c r="F678" s="51"/>
      <c r="G678" s="51"/>
      <c r="H678" s="51"/>
      <c r="I678" s="51"/>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59"/>
      <c r="AJ678" s="59"/>
      <c r="AK678" s="59"/>
      <c r="AL678" s="59"/>
      <c r="AM678" s="59"/>
      <c r="AN678" s="59"/>
      <c r="AO678" s="59"/>
      <c r="AP678" s="59"/>
      <c r="AQ678" s="59"/>
      <c r="AR678" s="59"/>
      <c r="AS678" s="59"/>
      <c r="AT678" s="59"/>
      <c r="AU678" s="59"/>
      <c r="AV678" s="59"/>
      <c r="AW678" s="59"/>
      <c r="AX678" s="59"/>
      <c r="AY678" s="59"/>
      <c r="AZ678" s="59"/>
    </row>
    <row r="679" spans="1:52">
      <c r="A679" s="51"/>
      <c r="B679" s="51"/>
      <c r="C679" s="51"/>
      <c r="D679" s="51"/>
      <c r="E679" s="51"/>
      <c r="F679" s="51"/>
      <c r="G679" s="51"/>
      <c r="H679" s="51"/>
      <c r="I679" s="51"/>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59"/>
      <c r="AM679" s="59"/>
      <c r="AN679" s="59"/>
      <c r="AO679" s="59"/>
      <c r="AP679" s="59"/>
      <c r="AQ679" s="59"/>
      <c r="AR679" s="59"/>
      <c r="AS679" s="59"/>
      <c r="AT679" s="59"/>
      <c r="AU679" s="59"/>
      <c r="AV679" s="59"/>
      <c r="AW679" s="59"/>
      <c r="AX679" s="59"/>
      <c r="AY679" s="59"/>
      <c r="AZ679" s="59"/>
    </row>
    <row r="680" spans="1:52">
      <c r="A680" s="51"/>
      <c r="B680" s="51"/>
      <c r="C680" s="51"/>
      <c r="D680" s="51"/>
      <c r="E680" s="51"/>
      <c r="F680" s="51"/>
      <c r="G680" s="51"/>
      <c r="H680" s="51"/>
      <c r="I680" s="51"/>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59"/>
      <c r="AJ680" s="59"/>
      <c r="AK680" s="59"/>
      <c r="AL680" s="59"/>
      <c r="AM680" s="59"/>
      <c r="AN680" s="59"/>
      <c r="AO680" s="59"/>
      <c r="AP680" s="59"/>
      <c r="AQ680" s="59"/>
      <c r="AR680" s="59"/>
      <c r="AS680" s="59"/>
      <c r="AT680" s="59"/>
      <c r="AU680" s="59"/>
      <c r="AV680" s="59"/>
      <c r="AW680" s="59"/>
      <c r="AX680" s="59"/>
      <c r="AY680" s="59"/>
      <c r="AZ680" s="59"/>
    </row>
    <row r="681" spans="1:52">
      <c r="A681" s="51"/>
      <c r="B681" s="51"/>
      <c r="C681" s="51"/>
      <c r="D681" s="51"/>
      <c r="E681" s="51"/>
      <c r="F681" s="51"/>
      <c r="G681" s="51"/>
      <c r="H681" s="51"/>
      <c r="I681" s="51"/>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59"/>
      <c r="AJ681" s="59"/>
      <c r="AK681" s="59"/>
      <c r="AL681" s="59"/>
      <c r="AM681" s="59"/>
      <c r="AN681" s="59"/>
      <c r="AO681" s="59"/>
      <c r="AP681" s="59"/>
      <c r="AQ681" s="59"/>
      <c r="AR681" s="59"/>
      <c r="AS681" s="59"/>
      <c r="AT681" s="59"/>
      <c r="AU681" s="59"/>
      <c r="AV681" s="59"/>
      <c r="AW681" s="59"/>
      <c r="AX681" s="59"/>
      <c r="AY681" s="59"/>
      <c r="AZ681" s="59"/>
    </row>
    <row r="682" spans="1:52">
      <c r="A682" s="51"/>
      <c r="B682" s="51"/>
      <c r="C682" s="51"/>
      <c r="D682" s="51"/>
      <c r="E682" s="51"/>
      <c r="F682" s="51"/>
      <c r="G682" s="51"/>
      <c r="H682" s="51"/>
      <c r="I682" s="51"/>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59"/>
      <c r="AJ682" s="59"/>
      <c r="AK682" s="59"/>
      <c r="AL682" s="59"/>
      <c r="AM682" s="59"/>
      <c r="AN682" s="59"/>
      <c r="AO682" s="59"/>
      <c r="AP682" s="59"/>
      <c r="AQ682" s="59"/>
      <c r="AR682" s="59"/>
      <c r="AS682" s="59"/>
      <c r="AT682" s="59"/>
      <c r="AU682" s="59"/>
      <c r="AV682" s="59"/>
      <c r="AW682" s="59"/>
      <c r="AX682" s="59"/>
      <c r="AY682" s="59"/>
      <c r="AZ682" s="59"/>
    </row>
    <row r="683" spans="1:52">
      <c r="A683" s="51"/>
      <c r="B683" s="51"/>
      <c r="C683" s="51"/>
      <c r="D683" s="51"/>
      <c r="E683" s="51"/>
      <c r="F683" s="51"/>
      <c r="G683" s="51"/>
      <c r="H683" s="51"/>
      <c r="I683" s="51"/>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59"/>
      <c r="AJ683" s="59"/>
      <c r="AK683" s="59"/>
      <c r="AL683" s="59"/>
      <c r="AM683" s="59"/>
      <c r="AN683" s="59"/>
      <c r="AO683" s="59"/>
      <c r="AP683" s="59"/>
      <c r="AQ683" s="59"/>
      <c r="AR683" s="59"/>
      <c r="AS683" s="59"/>
      <c r="AT683" s="59"/>
      <c r="AU683" s="59"/>
      <c r="AV683" s="59"/>
      <c r="AW683" s="59"/>
      <c r="AX683" s="59"/>
      <c r="AY683" s="59"/>
      <c r="AZ683" s="59"/>
    </row>
    <row r="684" spans="1:52">
      <c r="A684" s="51"/>
      <c r="B684" s="51"/>
      <c r="C684" s="51"/>
      <c r="D684" s="51"/>
      <c r="E684" s="51"/>
      <c r="F684" s="51"/>
      <c r="G684" s="51"/>
      <c r="H684" s="51"/>
      <c r="I684" s="51"/>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59"/>
      <c r="AJ684" s="59"/>
      <c r="AK684" s="59"/>
      <c r="AL684" s="59"/>
      <c r="AM684" s="59"/>
      <c r="AN684" s="59"/>
      <c r="AO684" s="59"/>
      <c r="AP684" s="59"/>
      <c r="AQ684" s="59"/>
      <c r="AR684" s="59"/>
      <c r="AS684" s="59"/>
      <c r="AT684" s="59"/>
      <c r="AU684" s="59"/>
      <c r="AV684" s="59"/>
      <c r="AW684" s="59"/>
      <c r="AX684" s="59"/>
      <c r="AY684" s="59"/>
      <c r="AZ684" s="59"/>
    </row>
    <row r="685" spans="1:52">
      <c r="A685" s="51"/>
      <c r="B685" s="51"/>
      <c r="C685" s="51"/>
      <c r="D685" s="51"/>
      <c r="E685" s="51"/>
      <c r="F685" s="51"/>
      <c r="G685" s="51"/>
      <c r="H685" s="51"/>
      <c r="I685" s="51"/>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59"/>
      <c r="AJ685" s="59"/>
      <c r="AK685" s="59"/>
      <c r="AL685" s="59"/>
      <c r="AM685" s="59"/>
      <c r="AN685" s="59"/>
      <c r="AO685" s="59"/>
      <c r="AP685" s="59"/>
      <c r="AQ685" s="59"/>
      <c r="AR685" s="59"/>
      <c r="AS685" s="59"/>
      <c r="AT685" s="59"/>
      <c r="AU685" s="59"/>
      <c r="AV685" s="59"/>
      <c r="AW685" s="59"/>
      <c r="AX685" s="59"/>
      <c r="AY685" s="59"/>
      <c r="AZ685" s="59"/>
    </row>
    <row r="686" spans="1:52">
      <c r="A686" s="51"/>
      <c r="B686" s="51"/>
      <c r="C686" s="51"/>
      <c r="D686" s="51"/>
      <c r="E686" s="51"/>
      <c r="F686" s="51"/>
      <c r="G686" s="51"/>
      <c r="H686" s="51"/>
      <c r="I686" s="51"/>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59"/>
      <c r="AJ686" s="59"/>
      <c r="AK686" s="59"/>
      <c r="AL686" s="59"/>
      <c r="AM686" s="59"/>
      <c r="AN686" s="59"/>
      <c r="AO686" s="59"/>
      <c r="AP686" s="59"/>
      <c r="AQ686" s="59"/>
      <c r="AR686" s="59"/>
      <c r="AS686" s="59"/>
      <c r="AT686" s="59"/>
      <c r="AU686" s="59"/>
      <c r="AV686" s="59"/>
      <c r="AW686" s="59"/>
      <c r="AX686" s="59"/>
      <c r="AY686" s="59"/>
      <c r="AZ686" s="59"/>
    </row>
    <row r="687" spans="1:52">
      <c r="A687" s="51"/>
      <c r="B687" s="51"/>
      <c r="C687" s="51"/>
      <c r="D687" s="51"/>
      <c r="E687" s="51"/>
      <c r="F687" s="51"/>
      <c r="G687" s="51"/>
      <c r="H687" s="51"/>
      <c r="I687" s="51"/>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c r="AK687" s="59"/>
      <c r="AL687" s="59"/>
      <c r="AM687" s="59"/>
      <c r="AN687" s="59"/>
      <c r="AO687" s="59"/>
      <c r="AP687" s="59"/>
      <c r="AQ687" s="59"/>
      <c r="AR687" s="59"/>
      <c r="AS687" s="59"/>
      <c r="AT687" s="59"/>
      <c r="AU687" s="59"/>
      <c r="AV687" s="59"/>
      <c r="AW687" s="59"/>
      <c r="AX687" s="59"/>
      <c r="AY687" s="59"/>
      <c r="AZ687" s="59"/>
    </row>
    <row r="688" spans="1:52">
      <c r="A688" s="51"/>
      <c r="B688" s="51"/>
      <c r="C688" s="51"/>
      <c r="D688" s="51"/>
      <c r="E688" s="51"/>
      <c r="F688" s="51"/>
      <c r="G688" s="51"/>
      <c r="H688" s="51"/>
      <c r="I688" s="51"/>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c r="AO688" s="59"/>
      <c r="AP688" s="59"/>
      <c r="AQ688" s="59"/>
      <c r="AR688" s="59"/>
      <c r="AS688" s="59"/>
      <c r="AT688" s="59"/>
      <c r="AU688" s="59"/>
      <c r="AV688" s="59"/>
      <c r="AW688" s="59"/>
      <c r="AX688" s="59"/>
      <c r="AY688" s="59"/>
      <c r="AZ688" s="59"/>
    </row>
    <row r="689" spans="1:52">
      <c r="A689" s="51"/>
      <c r="B689" s="51"/>
      <c r="C689" s="51"/>
      <c r="D689" s="51"/>
      <c r="E689" s="51"/>
      <c r="F689" s="51"/>
      <c r="G689" s="51"/>
      <c r="H689" s="51"/>
      <c r="I689" s="51"/>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c r="AN689" s="59"/>
      <c r="AO689" s="59"/>
      <c r="AP689" s="59"/>
      <c r="AQ689" s="59"/>
      <c r="AR689" s="59"/>
      <c r="AS689" s="59"/>
      <c r="AT689" s="59"/>
      <c r="AU689" s="59"/>
      <c r="AV689" s="59"/>
      <c r="AW689" s="59"/>
      <c r="AX689" s="59"/>
      <c r="AY689" s="59"/>
      <c r="AZ689" s="59"/>
    </row>
    <row r="690" spans="1:52">
      <c r="A690" s="51"/>
      <c r="B690" s="51"/>
      <c r="C690" s="51"/>
      <c r="D690" s="51"/>
      <c r="E690" s="51"/>
      <c r="F690" s="51"/>
      <c r="G690" s="51"/>
      <c r="H690" s="51"/>
      <c r="I690" s="51"/>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c r="AN690" s="59"/>
      <c r="AO690" s="59"/>
      <c r="AP690" s="59"/>
      <c r="AQ690" s="59"/>
      <c r="AR690" s="59"/>
      <c r="AS690" s="59"/>
      <c r="AT690" s="59"/>
      <c r="AU690" s="59"/>
      <c r="AV690" s="59"/>
      <c r="AW690" s="59"/>
      <c r="AX690" s="59"/>
      <c r="AY690" s="59"/>
      <c r="AZ690" s="59"/>
    </row>
    <row r="691" spans="1:52">
      <c r="A691" s="51"/>
      <c r="B691" s="51"/>
      <c r="C691" s="51"/>
      <c r="D691" s="51"/>
      <c r="E691" s="51"/>
      <c r="F691" s="51"/>
      <c r="G691" s="51"/>
      <c r="H691" s="51"/>
      <c r="I691" s="51"/>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59"/>
      <c r="AJ691" s="59"/>
      <c r="AK691" s="59"/>
      <c r="AL691" s="59"/>
      <c r="AM691" s="59"/>
      <c r="AN691" s="59"/>
      <c r="AO691" s="59"/>
      <c r="AP691" s="59"/>
      <c r="AQ691" s="59"/>
      <c r="AR691" s="59"/>
      <c r="AS691" s="59"/>
      <c r="AT691" s="59"/>
      <c r="AU691" s="59"/>
      <c r="AV691" s="59"/>
      <c r="AW691" s="59"/>
      <c r="AX691" s="59"/>
      <c r="AY691" s="59"/>
      <c r="AZ691" s="59"/>
    </row>
    <row r="692" spans="1:52">
      <c r="A692" s="51"/>
      <c r="B692" s="51"/>
      <c r="C692" s="51"/>
      <c r="D692" s="51"/>
      <c r="E692" s="51"/>
      <c r="F692" s="51"/>
      <c r="G692" s="51"/>
      <c r="H692" s="51"/>
      <c r="I692" s="51"/>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59"/>
      <c r="AJ692" s="59"/>
      <c r="AK692" s="59"/>
      <c r="AL692" s="59"/>
      <c r="AM692" s="59"/>
      <c r="AN692" s="59"/>
      <c r="AO692" s="59"/>
      <c r="AP692" s="59"/>
      <c r="AQ692" s="59"/>
      <c r="AR692" s="59"/>
      <c r="AS692" s="59"/>
      <c r="AT692" s="59"/>
      <c r="AU692" s="59"/>
      <c r="AV692" s="59"/>
      <c r="AW692" s="59"/>
      <c r="AX692" s="59"/>
      <c r="AY692" s="59"/>
      <c r="AZ692" s="59"/>
    </row>
    <row r="693" spans="1:52">
      <c r="A693" s="51"/>
      <c r="B693" s="51"/>
      <c r="C693" s="51"/>
      <c r="D693" s="51"/>
      <c r="E693" s="51"/>
      <c r="F693" s="51"/>
      <c r="G693" s="51"/>
      <c r="H693" s="51"/>
      <c r="I693" s="51"/>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59"/>
      <c r="AJ693" s="59"/>
      <c r="AK693" s="59"/>
      <c r="AL693" s="59"/>
      <c r="AM693" s="59"/>
      <c r="AN693" s="59"/>
      <c r="AO693" s="59"/>
      <c r="AP693" s="59"/>
      <c r="AQ693" s="59"/>
      <c r="AR693" s="59"/>
      <c r="AS693" s="59"/>
      <c r="AT693" s="59"/>
      <c r="AU693" s="59"/>
      <c r="AV693" s="59"/>
      <c r="AW693" s="59"/>
      <c r="AX693" s="59"/>
      <c r="AY693" s="59"/>
      <c r="AZ693" s="59"/>
    </row>
    <row r="694" spans="1:52">
      <c r="A694" s="51"/>
      <c r="B694" s="51"/>
      <c r="C694" s="51"/>
      <c r="D694" s="51"/>
      <c r="E694" s="51"/>
      <c r="F694" s="51"/>
      <c r="G694" s="51"/>
      <c r="H694" s="51"/>
      <c r="I694" s="51"/>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59"/>
      <c r="AJ694" s="59"/>
      <c r="AK694" s="59"/>
      <c r="AL694" s="59"/>
      <c r="AM694" s="59"/>
      <c r="AN694" s="59"/>
      <c r="AO694" s="59"/>
      <c r="AP694" s="59"/>
      <c r="AQ694" s="59"/>
      <c r="AR694" s="59"/>
      <c r="AS694" s="59"/>
      <c r="AT694" s="59"/>
      <c r="AU694" s="59"/>
      <c r="AV694" s="59"/>
      <c r="AW694" s="59"/>
      <c r="AX694" s="59"/>
      <c r="AY694" s="59"/>
      <c r="AZ694" s="59"/>
    </row>
    <row r="695" spans="1:52">
      <c r="A695" s="51"/>
      <c r="B695" s="51"/>
      <c r="C695" s="51"/>
      <c r="D695" s="51"/>
      <c r="E695" s="51"/>
      <c r="F695" s="51"/>
      <c r="G695" s="51"/>
      <c r="H695" s="51"/>
      <c r="I695" s="51"/>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59"/>
      <c r="AJ695" s="59"/>
      <c r="AK695" s="59"/>
      <c r="AL695" s="59"/>
      <c r="AM695" s="59"/>
      <c r="AN695" s="59"/>
      <c r="AO695" s="59"/>
      <c r="AP695" s="59"/>
      <c r="AQ695" s="59"/>
      <c r="AR695" s="59"/>
      <c r="AS695" s="59"/>
      <c r="AT695" s="59"/>
      <c r="AU695" s="59"/>
      <c r="AV695" s="59"/>
      <c r="AW695" s="59"/>
      <c r="AX695" s="59"/>
      <c r="AY695" s="59"/>
      <c r="AZ695" s="59"/>
    </row>
    <row r="696" spans="1:52">
      <c r="A696" s="51"/>
      <c r="B696" s="51"/>
      <c r="C696" s="51"/>
      <c r="D696" s="51"/>
      <c r="E696" s="51"/>
      <c r="F696" s="51"/>
      <c r="G696" s="51"/>
      <c r="H696" s="51"/>
      <c r="I696" s="51"/>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59"/>
      <c r="AJ696" s="59"/>
      <c r="AK696" s="59"/>
      <c r="AL696" s="59"/>
      <c r="AM696" s="59"/>
      <c r="AN696" s="59"/>
      <c r="AO696" s="59"/>
      <c r="AP696" s="59"/>
      <c r="AQ696" s="59"/>
      <c r="AR696" s="59"/>
      <c r="AS696" s="59"/>
      <c r="AT696" s="59"/>
      <c r="AU696" s="59"/>
      <c r="AV696" s="59"/>
      <c r="AW696" s="59"/>
      <c r="AX696" s="59"/>
      <c r="AY696" s="59"/>
      <c r="AZ696" s="59"/>
    </row>
    <row r="697" spans="1:52">
      <c r="A697" s="51"/>
      <c r="B697" s="51"/>
      <c r="C697" s="51"/>
      <c r="D697" s="51"/>
      <c r="E697" s="51"/>
      <c r="F697" s="51"/>
      <c r="G697" s="51"/>
      <c r="H697" s="51"/>
      <c r="I697" s="51"/>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59"/>
      <c r="AJ697" s="59"/>
      <c r="AK697" s="59"/>
      <c r="AL697" s="59"/>
      <c r="AM697" s="59"/>
      <c r="AN697" s="59"/>
      <c r="AO697" s="59"/>
      <c r="AP697" s="59"/>
      <c r="AQ697" s="59"/>
      <c r="AR697" s="59"/>
      <c r="AS697" s="59"/>
      <c r="AT697" s="59"/>
      <c r="AU697" s="59"/>
      <c r="AV697" s="59"/>
      <c r="AW697" s="59"/>
      <c r="AX697" s="59"/>
      <c r="AY697" s="59"/>
      <c r="AZ697" s="59"/>
    </row>
    <row r="698" spans="1:52">
      <c r="A698" s="51"/>
      <c r="B698" s="51"/>
      <c r="C698" s="51"/>
      <c r="D698" s="51"/>
      <c r="E698" s="51"/>
      <c r="F698" s="51"/>
      <c r="G698" s="51"/>
      <c r="H698" s="51"/>
      <c r="I698" s="51"/>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59"/>
      <c r="AJ698" s="59"/>
      <c r="AK698" s="59"/>
      <c r="AL698" s="59"/>
      <c r="AM698" s="59"/>
      <c r="AN698" s="59"/>
      <c r="AO698" s="59"/>
      <c r="AP698" s="59"/>
      <c r="AQ698" s="59"/>
      <c r="AR698" s="59"/>
      <c r="AS698" s="59"/>
      <c r="AT698" s="59"/>
      <c r="AU698" s="59"/>
      <c r="AV698" s="59"/>
      <c r="AW698" s="59"/>
      <c r="AX698" s="59"/>
      <c r="AY698" s="59"/>
      <c r="AZ698" s="59"/>
    </row>
    <row r="699" spans="1:52">
      <c r="A699" s="51"/>
      <c r="B699" s="51"/>
      <c r="C699" s="51"/>
      <c r="D699" s="51"/>
      <c r="E699" s="51"/>
      <c r="F699" s="51"/>
      <c r="G699" s="51"/>
      <c r="H699" s="51"/>
      <c r="I699" s="51"/>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59"/>
      <c r="AJ699" s="59"/>
      <c r="AK699" s="59"/>
      <c r="AL699" s="59"/>
      <c r="AM699" s="59"/>
      <c r="AN699" s="59"/>
      <c r="AO699" s="59"/>
      <c r="AP699" s="59"/>
      <c r="AQ699" s="59"/>
      <c r="AR699" s="59"/>
      <c r="AS699" s="59"/>
      <c r="AT699" s="59"/>
      <c r="AU699" s="59"/>
      <c r="AV699" s="59"/>
      <c r="AW699" s="59"/>
      <c r="AX699" s="59"/>
      <c r="AY699" s="59"/>
      <c r="AZ699" s="59"/>
    </row>
    <row r="700" spans="1:52">
      <c r="A700" s="51"/>
      <c r="B700" s="51"/>
      <c r="C700" s="51"/>
      <c r="D700" s="51"/>
      <c r="E700" s="51"/>
      <c r="F700" s="51"/>
      <c r="G700" s="51"/>
      <c r="H700" s="51"/>
      <c r="I700" s="51"/>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59"/>
      <c r="AJ700" s="59"/>
      <c r="AK700" s="59"/>
      <c r="AL700" s="59"/>
      <c r="AM700" s="59"/>
      <c r="AN700" s="59"/>
      <c r="AO700" s="59"/>
      <c r="AP700" s="59"/>
      <c r="AQ700" s="59"/>
      <c r="AR700" s="59"/>
      <c r="AS700" s="59"/>
      <c r="AT700" s="59"/>
      <c r="AU700" s="59"/>
      <c r="AV700" s="59"/>
      <c r="AW700" s="59"/>
      <c r="AX700" s="59"/>
      <c r="AY700" s="59"/>
      <c r="AZ700" s="59"/>
    </row>
    <row r="701" spans="1:52">
      <c r="A701" s="51"/>
      <c r="B701" s="51"/>
      <c r="C701" s="51"/>
      <c r="D701" s="51"/>
      <c r="E701" s="51"/>
      <c r="F701" s="51"/>
      <c r="G701" s="51"/>
      <c r="H701" s="51"/>
      <c r="I701" s="51"/>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59"/>
      <c r="AJ701" s="59"/>
      <c r="AK701" s="59"/>
      <c r="AL701" s="59"/>
      <c r="AM701" s="59"/>
      <c r="AN701" s="59"/>
      <c r="AO701" s="59"/>
      <c r="AP701" s="59"/>
      <c r="AQ701" s="59"/>
      <c r="AR701" s="59"/>
      <c r="AS701" s="59"/>
      <c r="AT701" s="59"/>
      <c r="AU701" s="59"/>
      <c r="AV701" s="59"/>
      <c r="AW701" s="59"/>
      <c r="AX701" s="59"/>
      <c r="AY701" s="59"/>
      <c r="AZ701" s="59"/>
    </row>
    <row r="702" spans="1:52">
      <c r="A702" s="51"/>
      <c r="B702" s="51"/>
      <c r="C702" s="51"/>
      <c r="D702" s="51"/>
      <c r="E702" s="51"/>
      <c r="F702" s="51"/>
      <c r="G702" s="51"/>
      <c r="H702" s="51"/>
      <c r="I702" s="51"/>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59"/>
      <c r="AJ702" s="59"/>
      <c r="AK702" s="59"/>
      <c r="AL702" s="59"/>
      <c r="AM702" s="59"/>
      <c r="AN702" s="59"/>
      <c r="AO702" s="59"/>
      <c r="AP702" s="59"/>
      <c r="AQ702" s="59"/>
      <c r="AR702" s="59"/>
      <c r="AS702" s="59"/>
      <c r="AT702" s="59"/>
      <c r="AU702" s="59"/>
      <c r="AV702" s="59"/>
      <c r="AW702" s="59"/>
      <c r="AX702" s="59"/>
      <c r="AY702" s="59"/>
      <c r="AZ702" s="59"/>
    </row>
    <row r="703" spans="1:52">
      <c r="A703" s="51"/>
      <c r="B703" s="51"/>
      <c r="C703" s="51"/>
      <c r="D703" s="51"/>
      <c r="E703" s="51"/>
      <c r="F703" s="51"/>
      <c r="G703" s="51"/>
      <c r="H703" s="51"/>
      <c r="I703" s="51"/>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59"/>
      <c r="AJ703" s="59"/>
      <c r="AK703" s="59"/>
      <c r="AL703" s="59"/>
      <c r="AM703" s="59"/>
      <c r="AN703" s="59"/>
      <c r="AO703" s="59"/>
      <c r="AP703" s="59"/>
      <c r="AQ703" s="59"/>
      <c r="AR703" s="59"/>
      <c r="AS703" s="59"/>
      <c r="AT703" s="59"/>
      <c r="AU703" s="59"/>
      <c r="AV703" s="59"/>
      <c r="AW703" s="59"/>
      <c r="AX703" s="59"/>
      <c r="AY703" s="59"/>
      <c r="AZ703" s="59"/>
    </row>
    <row r="704" spans="1:52">
      <c r="A704" s="51"/>
      <c r="B704" s="51"/>
      <c r="C704" s="51"/>
      <c r="D704" s="51"/>
      <c r="E704" s="51"/>
      <c r="F704" s="51"/>
      <c r="G704" s="51"/>
      <c r="H704" s="51"/>
      <c r="I704" s="51"/>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59"/>
      <c r="AJ704" s="59"/>
      <c r="AK704" s="59"/>
      <c r="AL704" s="59"/>
      <c r="AM704" s="59"/>
      <c r="AN704" s="59"/>
      <c r="AO704" s="59"/>
      <c r="AP704" s="59"/>
      <c r="AQ704" s="59"/>
      <c r="AR704" s="59"/>
      <c r="AS704" s="59"/>
      <c r="AT704" s="59"/>
      <c r="AU704" s="59"/>
      <c r="AV704" s="59"/>
      <c r="AW704" s="59"/>
      <c r="AX704" s="59"/>
      <c r="AY704" s="59"/>
      <c r="AZ704" s="59"/>
    </row>
    <row r="705" spans="1:52">
      <c r="A705" s="51"/>
      <c r="B705" s="51"/>
      <c r="C705" s="51"/>
      <c r="D705" s="51"/>
      <c r="E705" s="51"/>
      <c r="F705" s="51"/>
      <c r="G705" s="51"/>
      <c r="H705" s="51"/>
      <c r="I705" s="51"/>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59"/>
      <c r="AJ705" s="59"/>
      <c r="AK705" s="59"/>
      <c r="AL705" s="59"/>
      <c r="AM705" s="59"/>
      <c r="AN705" s="59"/>
      <c r="AO705" s="59"/>
      <c r="AP705" s="59"/>
      <c r="AQ705" s="59"/>
      <c r="AR705" s="59"/>
      <c r="AS705" s="59"/>
      <c r="AT705" s="59"/>
      <c r="AU705" s="59"/>
      <c r="AV705" s="59"/>
      <c r="AW705" s="59"/>
      <c r="AX705" s="59"/>
      <c r="AY705" s="59"/>
      <c r="AZ705" s="59"/>
    </row>
    <row r="706" spans="1:52">
      <c r="A706" s="51"/>
      <c r="B706" s="51"/>
      <c r="C706" s="51"/>
      <c r="D706" s="51"/>
      <c r="E706" s="51"/>
      <c r="F706" s="51"/>
      <c r="G706" s="51"/>
      <c r="H706" s="51"/>
      <c r="I706" s="51"/>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c r="AK706" s="59"/>
      <c r="AL706" s="59"/>
      <c r="AM706" s="59"/>
      <c r="AN706" s="59"/>
      <c r="AO706" s="59"/>
      <c r="AP706" s="59"/>
      <c r="AQ706" s="59"/>
      <c r="AR706" s="59"/>
      <c r="AS706" s="59"/>
      <c r="AT706" s="59"/>
      <c r="AU706" s="59"/>
      <c r="AV706" s="59"/>
      <c r="AW706" s="59"/>
      <c r="AX706" s="59"/>
      <c r="AY706" s="59"/>
      <c r="AZ706" s="59"/>
    </row>
    <row r="707" spans="1:52">
      <c r="A707" s="51"/>
      <c r="B707" s="51"/>
      <c r="C707" s="51"/>
      <c r="D707" s="51"/>
      <c r="E707" s="51"/>
      <c r="F707" s="51"/>
      <c r="G707" s="51"/>
      <c r="H707" s="51"/>
      <c r="I707" s="51"/>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59"/>
      <c r="AJ707" s="59"/>
      <c r="AK707" s="59"/>
      <c r="AL707" s="59"/>
      <c r="AM707" s="59"/>
      <c r="AN707" s="59"/>
      <c r="AO707" s="59"/>
      <c r="AP707" s="59"/>
      <c r="AQ707" s="59"/>
      <c r="AR707" s="59"/>
      <c r="AS707" s="59"/>
      <c r="AT707" s="59"/>
      <c r="AU707" s="59"/>
      <c r="AV707" s="59"/>
      <c r="AW707" s="59"/>
      <c r="AX707" s="59"/>
      <c r="AY707" s="59"/>
      <c r="AZ707" s="59"/>
    </row>
    <row r="708" spans="1:52">
      <c r="A708" s="51"/>
      <c r="B708" s="51"/>
      <c r="C708" s="51"/>
      <c r="D708" s="51"/>
      <c r="E708" s="51"/>
      <c r="F708" s="51"/>
      <c r="G708" s="51"/>
      <c r="H708" s="51"/>
      <c r="I708" s="51"/>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59"/>
      <c r="AM708" s="59"/>
      <c r="AN708" s="59"/>
      <c r="AO708" s="59"/>
      <c r="AP708" s="59"/>
      <c r="AQ708" s="59"/>
      <c r="AR708" s="59"/>
      <c r="AS708" s="59"/>
      <c r="AT708" s="59"/>
      <c r="AU708" s="59"/>
      <c r="AV708" s="59"/>
      <c r="AW708" s="59"/>
      <c r="AX708" s="59"/>
      <c r="AY708" s="59"/>
      <c r="AZ708" s="59"/>
    </row>
    <row r="709" spans="1:52">
      <c r="A709" s="51"/>
      <c r="B709" s="51"/>
      <c r="C709" s="51"/>
      <c r="D709" s="51"/>
      <c r="E709" s="51"/>
      <c r="F709" s="51"/>
      <c r="G709" s="51"/>
      <c r="H709" s="51"/>
      <c r="I709" s="51"/>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59"/>
      <c r="AJ709" s="59"/>
      <c r="AK709" s="59"/>
      <c r="AL709" s="59"/>
      <c r="AM709" s="59"/>
      <c r="AN709" s="59"/>
      <c r="AO709" s="59"/>
      <c r="AP709" s="59"/>
      <c r="AQ709" s="59"/>
      <c r="AR709" s="59"/>
      <c r="AS709" s="59"/>
      <c r="AT709" s="59"/>
      <c r="AU709" s="59"/>
      <c r="AV709" s="59"/>
      <c r="AW709" s="59"/>
      <c r="AX709" s="59"/>
      <c r="AY709" s="59"/>
      <c r="AZ709" s="59"/>
    </row>
    <row r="710" spans="1:52">
      <c r="A710" s="51"/>
      <c r="B710" s="51"/>
      <c r="C710" s="51"/>
      <c r="D710" s="51"/>
      <c r="E710" s="51"/>
      <c r="F710" s="51"/>
      <c r="G710" s="51"/>
      <c r="H710" s="51"/>
      <c r="I710" s="51"/>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59"/>
      <c r="AJ710" s="59"/>
      <c r="AK710" s="59"/>
      <c r="AL710" s="59"/>
      <c r="AM710" s="59"/>
      <c r="AN710" s="59"/>
      <c r="AO710" s="59"/>
      <c r="AP710" s="59"/>
      <c r="AQ710" s="59"/>
      <c r="AR710" s="59"/>
      <c r="AS710" s="59"/>
      <c r="AT710" s="59"/>
      <c r="AU710" s="59"/>
      <c r="AV710" s="59"/>
      <c r="AW710" s="59"/>
      <c r="AX710" s="59"/>
      <c r="AY710" s="59"/>
      <c r="AZ710" s="59"/>
    </row>
    <row r="711" spans="1:52">
      <c r="A711" s="51"/>
      <c r="B711" s="51"/>
      <c r="C711" s="51"/>
      <c r="D711" s="51"/>
      <c r="E711" s="51"/>
      <c r="F711" s="51"/>
      <c r="G711" s="51"/>
      <c r="H711" s="51"/>
      <c r="I711" s="51"/>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59"/>
      <c r="AJ711" s="59"/>
      <c r="AK711" s="59"/>
      <c r="AL711" s="59"/>
      <c r="AM711" s="59"/>
      <c r="AN711" s="59"/>
      <c r="AO711" s="59"/>
      <c r="AP711" s="59"/>
      <c r="AQ711" s="59"/>
      <c r="AR711" s="59"/>
      <c r="AS711" s="59"/>
      <c r="AT711" s="59"/>
      <c r="AU711" s="59"/>
      <c r="AV711" s="59"/>
      <c r="AW711" s="59"/>
      <c r="AX711" s="59"/>
      <c r="AY711" s="59"/>
      <c r="AZ711" s="59"/>
    </row>
    <row r="712" spans="1:52">
      <c r="A712" s="51"/>
      <c r="B712" s="51"/>
      <c r="C712" s="51"/>
      <c r="D712" s="51"/>
      <c r="E712" s="51"/>
      <c r="F712" s="51"/>
      <c r="G712" s="51"/>
      <c r="H712" s="51"/>
      <c r="I712" s="51"/>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59"/>
      <c r="AJ712" s="59"/>
      <c r="AK712" s="59"/>
      <c r="AL712" s="59"/>
      <c r="AM712" s="59"/>
      <c r="AN712" s="59"/>
      <c r="AO712" s="59"/>
      <c r="AP712" s="59"/>
      <c r="AQ712" s="59"/>
      <c r="AR712" s="59"/>
      <c r="AS712" s="59"/>
      <c r="AT712" s="59"/>
      <c r="AU712" s="59"/>
      <c r="AV712" s="59"/>
      <c r="AW712" s="59"/>
      <c r="AX712" s="59"/>
      <c r="AY712" s="59"/>
      <c r="AZ712" s="59"/>
    </row>
    <row r="713" spans="1:52">
      <c r="A713" s="51"/>
      <c r="B713" s="51"/>
      <c r="C713" s="51"/>
      <c r="D713" s="51"/>
      <c r="E713" s="51"/>
      <c r="F713" s="51"/>
      <c r="G713" s="51"/>
      <c r="H713" s="51"/>
      <c r="I713" s="51"/>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59"/>
      <c r="AJ713" s="59"/>
      <c r="AK713" s="59"/>
      <c r="AL713" s="59"/>
      <c r="AM713" s="59"/>
      <c r="AN713" s="59"/>
      <c r="AO713" s="59"/>
      <c r="AP713" s="59"/>
      <c r="AQ713" s="59"/>
      <c r="AR713" s="59"/>
      <c r="AS713" s="59"/>
      <c r="AT713" s="59"/>
      <c r="AU713" s="59"/>
      <c r="AV713" s="59"/>
      <c r="AW713" s="59"/>
      <c r="AX713" s="59"/>
      <c r="AY713" s="59"/>
      <c r="AZ713" s="59"/>
    </row>
    <row r="714" spans="1:52">
      <c r="A714" s="51"/>
      <c r="B714" s="51"/>
      <c r="C714" s="51"/>
      <c r="D714" s="51"/>
      <c r="E714" s="51"/>
      <c r="F714" s="51"/>
      <c r="G714" s="51"/>
      <c r="H714" s="51"/>
      <c r="I714" s="51"/>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59"/>
      <c r="AJ714" s="59"/>
      <c r="AK714" s="59"/>
      <c r="AL714" s="59"/>
      <c r="AM714" s="59"/>
      <c r="AN714" s="59"/>
      <c r="AO714" s="59"/>
      <c r="AP714" s="59"/>
      <c r="AQ714" s="59"/>
      <c r="AR714" s="59"/>
      <c r="AS714" s="59"/>
      <c r="AT714" s="59"/>
      <c r="AU714" s="59"/>
      <c r="AV714" s="59"/>
      <c r="AW714" s="59"/>
      <c r="AX714" s="59"/>
      <c r="AY714" s="59"/>
      <c r="AZ714" s="59"/>
    </row>
    <row r="715" spans="1:52">
      <c r="A715" s="51"/>
      <c r="B715" s="51"/>
      <c r="C715" s="51"/>
      <c r="D715" s="51"/>
      <c r="E715" s="51"/>
      <c r="F715" s="51"/>
      <c r="G715" s="51"/>
      <c r="H715" s="51"/>
      <c r="I715" s="51"/>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59"/>
      <c r="AJ715" s="59"/>
      <c r="AK715" s="59"/>
      <c r="AL715" s="59"/>
      <c r="AM715" s="59"/>
      <c r="AN715" s="59"/>
      <c r="AO715" s="59"/>
      <c r="AP715" s="59"/>
      <c r="AQ715" s="59"/>
      <c r="AR715" s="59"/>
      <c r="AS715" s="59"/>
      <c r="AT715" s="59"/>
      <c r="AU715" s="59"/>
      <c r="AV715" s="59"/>
      <c r="AW715" s="59"/>
      <c r="AX715" s="59"/>
      <c r="AY715" s="59"/>
      <c r="AZ715" s="59"/>
    </row>
    <row r="716" spans="1:52">
      <c r="A716" s="51"/>
      <c r="B716" s="51"/>
      <c r="C716" s="51"/>
      <c r="D716" s="51"/>
      <c r="E716" s="51"/>
      <c r="F716" s="51"/>
      <c r="G716" s="51"/>
      <c r="H716" s="51"/>
      <c r="I716" s="51"/>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59"/>
      <c r="AJ716" s="59"/>
      <c r="AK716" s="59"/>
      <c r="AL716" s="59"/>
      <c r="AM716" s="59"/>
      <c r="AN716" s="59"/>
      <c r="AO716" s="59"/>
      <c r="AP716" s="59"/>
      <c r="AQ716" s="59"/>
      <c r="AR716" s="59"/>
      <c r="AS716" s="59"/>
      <c r="AT716" s="59"/>
      <c r="AU716" s="59"/>
      <c r="AV716" s="59"/>
      <c r="AW716" s="59"/>
      <c r="AX716" s="59"/>
      <c r="AY716" s="59"/>
      <c r="AZ716" s="59"/>
    </row>
    <row r="717" spans="1:52">
      <c r="A717" s="51"/>
      <c r="B717" s="51"/>
      <c r="C717" s="51"/>
      <c r="D717" s="51"/>
      <c r="E717" s="51"/>
      <c r="F717" s="51"/>
      <c r="G717" s="51"/>
      <c r="H717" s="51"/>
      <c r="I717" s="51"/>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59"/>
      <c r="AJ717" s="59"/>
      <c r="AK717" s="59"/>
      <c r="AL717" s="59"/>
      <c r="AM717" s="59"/>
      <c r="AN717" s="59"/>
      <c r="AO717" s="59"/>
      <c r="AP717" s="59"/>
      <c r="AQ717" s="59"/>
      <c r="AR717" s="59"/>
      <c r="AS717" s="59"/>
      <c r="AT717" s="59"/>
      <c r="AU717" s="59"/>
      <c r="AV717" s="59"/>
      <c r="AW717" s="59"/>
      <c r="AX717" s="59"/>
      <c r="AY717" s="59"/>
      <c r="AZ717" s="59"/>
    </row>
    <row r="718" spans="1:52">
      <c r="A718" s="51"/>
      <c r="B718" s="51"/>
      <c r="C718" s="51"/>
      <c r="D718" s="51"/>
      <c r="E718" s="51"/>
      <c r="F718" s="51"/>
      <c r="G718" s="51"/>
      <c r="H718" s="51"/>
      <c r="I718" s="51"/>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59"/>
      <c r="AJ718" s="59"/>
      <c r="AK718" s="59"/>
      <c r="AL718" s="59"/>
      <c r="AM718" s="59"/>
      <c r="AN718" s="59"/>
      <c r="AO718" s="59"/>
      <c r="AP718" s="59"/>
      <c r="AQ718" s="59"/>
      <c r="AR718" s="59"/>
      <c r="AS718" s="59"/>
      <c r="AT718" s="59"/>
      <c r="AU718" s="59"/>
      <c r="AV718" s="59"/>
      <c r="AW718" s="59"/>
      <c r="AX718" s="59"/>
      <c r="AY718" s="59"/>
      <c r="AZ718" s="59"/>
    </row>
    <row r="719" spans="1:52">
      <c r="A719" s="51"/>
      <c r="B719" s="51"/>
      <c r="C719" s="51"/>
      <c r="D719" s="51"/>
      <c r="E719" s="51"/>
      <c r="F719" s="51"/>
      <c r="G719" s="51"/>
      <c r="H719" s="51"/>
      <c r="I719" s="51"/>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59"/>
      <c r="AJ719" s="59"/>
      <c r="AK719" s="59"/>
      <c r="AL719" s="59"/>
      <c r="AM719" s="59"/>
      <c r="AN719" s="59"/>
      <c r="AO719" s="59"/>
      <c r="AP719" s="59"/>
      <c r="AQ719" s="59"/>
      <c r="AR719" s="59"/>
      <c r="AS719" s="59"/>
      <c r="AT719" s="59"/>
      <c r="AU719" s="59"/>
      <c r="AV719" s="59"/>
      <c r="AW719" s="59"/>
      <c r="AX719" s="59"/>
      <c r="AY719" s="59"/>
      <c r="AZ719" s="59"/>
    </row>
    <row r="720" spans="1:52">
      <c r="A720" s="51"/>
      <c r="B720" s="51"/>
      <c r="C720" s="51"/>
      <c r="D720" s="51"/>
      <c r="E720" s="51"/>
      <c r="F720" s="51"/>
      <c r="G720" s="51"/>
      <c r="H720" s="51"/>
      <c r="I720" s="51"/>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59"/>
      <c r="AJ720" s="59"/>
      <c r="AK720" s="59"/>
      <c r="AL720" s="59"/>
      <c r="AM720" s="59"/>
      <c r="AN720" s="59"/>
      <c r="AO720" s="59"/>
      <c r="AP720" s="59"/>
      <c r="AQ720" s="59"/>
      <c r="AR720" s="59"/>
      <c r="AS720" s="59"/>
      <c r="AT720" s="59"/>
      <c r="AU720" s="59"/>
      <c r="AV720" s="59"/>
      <c r="AW720" s="59"/>
      <c r="AX720" s="59"/>
      <c r="AY720" s="59"/>
      <c r="AZ720" s="59"/>
    </row>
    <row r="721" spans="1:52">
      <c r="A721" s="51"/>
      <c r="B721" s="51"/>
      <c r="C721" s="51"/>
      <c r="D721" s="51"/>
      <c r="E721" s="51"/>
      <c r="F721" s="51"/>
      <c r="G721" s="51"/>
      <c r="H721" s="51"/>
      <c r="I721" s="51"/>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59"/>
      <c r="AJ721" s="59"/>
      <c r="AK721" s="59"/>
      <c r="AL721" s="59"/>
      <c r="AM721" s="59"/>
      <c r="AN721" s="59"/>
      <c r="AO721" s="59"/>
      <c r="AP721" s="59"/>
      <c r="AQ721" s="59"/>
      <c r="AR721" s="59"/>
      <c r="AS721" s="59"/>
      <c r="AT721" s="59"/>
      <c r="AU721" s="59"/>
      <c r="AV721" s="59"/>
      <c r="AW721" s="59"/>
      <c r="AX721" s="59"/>
      <c r="AY721" s="59"/>
      <c r="AZ721" s="59"/>
    </row>
    <row r="722" spans="1:52">
      <c r="A722" s="51"/>
      <c r="B722" s="51"/>
      <c r="C722" s="51"/>
      <c r="D722" s="51"/>
      <c r="E722" s="51"/>
      <c r="F722" s="51"/>
      <c r="G722" s="51"/>
      <c r="H722" s="51"/>
      <c r="I722" s="51"/>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59"/>
      <c r="AJ722" s="59"/>
      <c r="AK722" s="59"/>
      <c r="AL722" s="59"/>
      <c r="AM722" s="59"/>
      <c r="AN722" s="59"/>
      <c r="AO722" s="59"/>
      <c r="AP722" s="59"/>
      <c r="AQ722" s="59"/>
      <c r="AR722" s="59"/>
      <c r="AS722" s="59"/>
      <c r="AT722" s="59"/>
      <c r="AU722" s="59"/>
      <c r="AV722" s="59"/>
      <c r="AW722" s="59"/>
      <c r="AX722" s="59"/>
      <c r="AY722" s="59"/>
      <c r="AZ722" s="59"/>
    </row>
    <row r="723" spans="1:52">
      <c r="A723" s="51"/>
      <c r="B723" s="51"/>
      <c r="C723" s="51"/>
      <c r="D723" s="51"/>
      <c r="E723" s="51"/>
      <c r="F723" s="51"/>
      <c r="G723" s="51"/>
      <c r="H723" s="51"/>
      <c r="I723" s="51"/>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59"/>
      <c r="AJ723" s="59"/>
      <c r="AK723" s="59"/>
      <c r="AL723" s="59"/>
      <c r="AM723" s="59"/>
      <c r="AN723" s="59"/>
      <c r="AO723" s="59"/>
      <c r="AP723" s="59"/>
      <c r="AQ723" s="59"/>
      <c r="AR723" s="59"/>
      <c r="AS723" s="59"/>
      <c r="AT723" s="59"/>
      <c r="AU723" s="59"/>
      <c r="AV723" s="59"/>
      <c r="AW723" s="59"/>
      <c r="AX723" s="59"/>
      <c r="AY723" s="59"/>
      <c r="AZ723" s="59"/>
    </row>
    <row r="724" spans="1:52">
      <c r="A724" s="51"/>
      <c r="B724" s="51"/>
      <c r="C724" s="51"/>
      <c r="D724" s="51"/>
      <c r="E724" s="51"/>
      <c r="F724" s="51"/>
      <c r="G724" s="51"/>
      <c r="H724" s="51"/>
      <c r="I724" s="51"/>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59"/>
      <c r="AJ724" s="59"/>
      <c r="AK724" s="59"/>
      <c r="AL724" s="59"/>
      <c r="AM724" s="59"/>
      <c r="AN724" s="59"/>
      <c r="AO724" s="59"/>
      <c r="AP724" s="59"/>
      <c r="AQ724" s="59"/>
      <c r="AR724" s="59"/>
      <c r="AS724" s="59"/>
      <c r="AT724" s="59"/>
      <c r="AU724" s="59"/>
      <c r="AV724" s="59"/>
      <c r="AW724" s="59"/>
      <c r="AX724" s="59"/>
      <c r="AY724" s="59"/>
      <c r="AZ724" s="59"/>
    </row>
    <row r="725" spans="1:52">
      <c r="A725" s="51"/>
      <c r="B725" s="51"/>
      <c r="C725" s="51"/>
      <c r="D725" s="51"/>
      <c r="E725" s="51"/>
      <c r="F725" s="51"/>
      <c r="G725" s="51"/>
      <c r="H725" s="51"/>
      <c r="I725" s="51"/>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59"/>
      <c r="AJ725" s="59"/>
      <c r="AK725" s="59"/>
      <c r="AL725" s="59"/>
      <c r="AM725" s="59"/>
      <c r="AN725" s="59"/>
      <c r="AO725" s="59"/>
      <c r="AP725" s="59"/>
      <c r="AQ725" s="59"/>
      <c r="AR725" s="59"/>
      <c r="AS725" s="59"/>
      <c r="AT725" s="59"/>
      <c r="AU725" s="59"/>
      <c r="AV725" s="59"/>
      <c r="AW725" s="59"/>
      <c r="AX725" s="59"/>
      <c r="AY725" s="59"/>
      <c r="AZ725" s="59"/>
    </row>
    <row r="726" spans="1:52">
      <c r="A726" s="51"/>
      <c r="B726" s="51"/>
      <c r="C726" s="51"/>
      <c r="D726" s="51"/>
      <c r="E726" s="51"/>
      <c r="F726" s="51"/>
      <c r="G726" s="51"/>
      <c r="H726" s="51"/>
      <c r="I726" s="51"/>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59"/>
      <c r="AJ726" s="59"/>
      <c r="AK726" s="59"/>
      <c r="AL726" s="59"/>
      <c r="AM726" s="59"/>
      <c r="AN726" s="59"/>
      <c r="AO726" s="59"/>
      <c r="AP726" s="59"/>
      <c r="AQ726" s="59"/>
      <c r="AR726" s="59"/>
      <c r="AS726" s="59"/>
      <c r="AT726" s="59"/>
      <c r="AU726" s="59"/>
      <c r="AV726" s="59"/>
      <c r="AW726" s="59"/>
      <c r="AX726" s="59"/>
      <c r="AY726" s="59"/>
      <c r="AZ726" s="59"/>
    </row>
    <row r="727" spans="1:52">
      <c r="A727" s="51"/>
      <c r="B727" s="51"/>
      <c r="C727" s="51"/>
      <c r="D727" s="51"/>
      <c r="E727" s="51"/>
      <c r="F727" s="51"/>
      <c r="G727" s="51"/>
      <c r="H727" s="51"/>
      <c r="I727" s="51"/>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c r="AK727" s="59"/>
      <c r="AL727" s="59"/>
      <c r="AM727" s="59"/>
      <c r="AN727" s="59"/>
      <c r="AO727" s="59"/>
      <c r="AP727" s="59"/>
      <c r="AQ727" s="59"/>
      <c r="AR727" s="59"/>
      <c r="AS727" s="59"/>
      <c r="AT727" s="59"/>
      <c r="AU727" s="59"/>
      <c r="AV727" s="59"/>
      <c r="AW727" s="59"/>
      <c r="AX727" s="59"/>
      <c r="AY727" s="59"/>
      <c r="AZ727" s="59"/>
    </row>
    <row r="728" spans="1:52">
      <c r="A728" s="51"/>
      <c r="B728" s="51"/>
      <c r="C728" s="51"/>
      <c r="D728" s="51"/>
      <c r="E728" s="51"/>
      <c r="F728" s="51"/>
      <c r="G728" s="51"/>
      <c r="H728" s="51"/>
      <c r="I728" s="51"/>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59"/>
      <c r="AM728" s="59"/>
      <c r="AN728" s="59"/>
      <c r="AO728" s="59"/>
      <c r="AP728" s="59"/>
      <c r="AQ728" s="59"/>
      <c r="AR728" s="59"/>
      <c r="AS728" s="59"/>
      <c r="AT728" s="59"/>
      <c r="AU728" s="59"/>
      <c r="AV728" s="59"/>
      <c r="AW728" s="59"/>
      <c r="AX728" s="59"/>
      <c r="AY728" s="59"/>
      <c r="AZ728" s="59"/>
    </row>
    <row r="729" spans="1:52">
      <c r="A729" s="51"/>
      <c r="B729" s="51"/>
      <c r="C729" s="51"/>
      <c r="D729" s="51"/>
      <c r="E729" s="51"/>
      <c r="F729" s="51"/>
      <c r="G729" s="51"/>
      <c r="H729" s="51"/>
      <c r="I729" s="51"/>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59"/>
      <c r="AM729" s="59"/>
      <c r="AN729" s="59"/>
      <c r="AO729" s="59"/>
      <c r="AP729" s="59"/>
      <c r="AQ729" s="59"/>
      <c r="AR729" s="59"/>
      <c r="AS729" s="59"/>
      <c r="AT729" s="59"/>
      <c r="AU729" s="59"/>
      <c r="AV729" s="59"/>
      <c r="AW729" s="59"/>
      <c r="AX729" s="59"/>
      <c r="AY729" s="59"/>
      <c r="AZ729" s="59"/>
    </row>
    <row r="730" spans="1:52">
      <c r="A730" s="51"/>
      <c r="B730" s="51"/>
      <c r="C730" s="51"/>
      <c r="D730" s="51"/>
      <c r="E730" s="51"/>
      <c r="F730" s="51"/>
      <c r="G730" s="51"/>
      <c r="H730" s="51"/>
      <c r="I730" s="51"/>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59"/>
      <c r="AJ730" s="59"/>
      <c r="AK730" s="59"/>
      <c r="AL730" s="59"/>
      <c r="AM730" s="59"/>
      <c r="AN730" s="59"/>
      <c r="AO730" s="59"/>
      <c r="AP730" s="59"/>
      <c r="AQ730" s="59"/>
      <c r="AR730" s="59"/>
      <c r="AS730" s="59"/>
      <c r="AT730" s="59"/>
      <c r="AU730" s="59"/>
      <c r="AV730" s="59"/>
      <c r="AW730" s="59"/>
      <c r="AX730" s="59"/>
      <c r="AY730" s="59"/>
      <c r="AZ730" s="59"/>
    </row>
    <row r="731" spans="1:52">
      <c r="A731" s="51"/>
      <c r="B731" s="51"/>
      <c r="C731" s="51"/>
      <c r="D731" s="51"/>
      <c r="E731" s="51"/>
      <c r="F731" s="51"/>
      <c r="G731" s="51"/>
      <c r="H731" s="51"/>
      <c r="I731" s="51"/>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59"/>
      <c r="AJ731" s="59"/>
      <c r="AK731" s="59"/>
      <c r="AL731" s="59"/>
      <c r="AM731" s="59"/>
      <c r="AN731" s="59"/>
      <c r="AO731" s="59"/>
      <c r="AP731" s="59"/>
      <c r="AQ731" s="59"/>
      <c r="AR731" s="59"/>
      <c r="AS731" s="59"/>
      <c r="AT731" s="59"/>
      <c r="AU731" s="59"/>
      <c r="AV731" s="59"/>
      <c r="AW731" s="59"/>
      <c r="AX731" s="59"/>
      <c r="AY731" s="59"/>
      <c r="AZ731" s="59"/>
    </row>
    <row r="732" spans="1:52">
      <c r="A732" s="51"/>
      <c r="B732" s="51"/>
      <c r="C732" s="51"/>
      <c r="D732" s="51"/>
      <c r="E732" s="51"/>
      <c r="F732" s="51"/>
      <c r="G732" s="51"/>
      <c r="H732" s="51"/>
      <c r="I732" s="51"/>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59"/>
      <c r="AJ732" s="59"/>
      <c r="AK732" s="59"/>
      <c r="AL732" s="59"/>
      <c r="AM732" s="59"/>
      <c r="AN732" s="59"/>
      <c r="AO732" s="59"/>
      <c r="AP732" s="59"/>
      <c r="AQ732" s="59"/>
      <c r="AR732" s="59"/>
      <c r="AS732" s="59"/>
      <c r="AT732" s="59"/>
      <c r="AU732" s="59"/>
      <c r="AV732" s="59"/>
      <c r="AW732" s="59"/>
      <c r="AX732" s="59"/>
      <c r="AY732" s="59"/>
      <c r="AZ732" s="59"/>
    </row>
    <row r="733" spans="1:52">
      <c r="A733" s="51"/>
      <c r="B733" s="51"/>
      <c r="C733" s="51"/>
      <c r="D733" s="51"/>
      <c r="E733" s="51"/>
      <c r="F733" s="51"/>
      <c r="G733" s="51"/>
      <c r="H733" s="51"/>
      <c r="I733" s="51"/>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59"/>
      <c r="AJ733" s="59"/>
      <c r="AK733" s="59"/>
      <c r="AL733" s="59"/>
      <c r="AM733" s="59"/>
      <c r="AN733" s="59"/>
      <c r="AO733" s="59"/>
      <c r="AP733" s="59"/>
      <c r="AQ733" s="59"/>
      <c r="AR733" s="59"/>
      <c r="AS733" s="59"/>
      <c r="AT733" s="59"/>
      <c r="AU733" s="59"/>
      <c r="AV733" s="59"/>
      <c r="AW733" s="59"/>
      <c r="AX733" s="59"/>
      <c r="AY733" s="59"/>
      <c r="AZ733" s="59"/>
    </row>
    <row r="734" spans="1:52">
      <c r="A734" s="51"/>
      <c r="B734" s="51"/>
      <c r="C734" s="51"/>
      <c r="D734" s="51"/>
      <c r="E734" s="51"/>
      <c r="F734" s="51"/>
      <c r="G734" s="51"/>
      <c r="H734" s="51"/>
      <c r="I734" s="51"/>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59"/>
      <c r="AJ734" s="59"/>
      <c r="AK734" s="59"/>
      <c r="AL734" s="59"/>
      <c r="AM734" s="59"/>
      <c r="AN734" s="59"/>
      <c r="AO734" s="59"/>
      <c r="AP734" s="59"/>
      <c r="AQ734" s="59"/>
      <c r="AR734" s="59"/>
      <c r="AS734" s="59"/>
      <c r="AT734" s="59"/>
      <c r="AU734" s="59"/>
      <c r="AV734" s="59"/>
      <c r="AW734" s="59"/>
      <c r="AX734" s="59"/>
      <c r="AY734" s="59"/>
      <c r="AZ734" s="59"/>
    </row>
    <row r="735" spans="1:52">
      <c r="A735" s="51"/>
      <c r="B735" s="51"/>
      <c r="C735" s="51"/>
      <c r="D735" s="51"/>
      <c r="E735" s="51"/>
      <c r="F735" s="51"/>
      <c r="G735" s="51"/>
      <c r="H735" s="51"/>
      <c r="I735" s="51"/>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59"/>
      <c r="AJ735" s="59"/>
      <c r="AK735" s="59"/>
      <c r="AL735" s="59"/>
      <c r="AM735" s="59"/>
      <c r="AN735" s="59"/>
      <c r="AO735" s="59"/>
      <c r="AP735" s="59"/>
      <c r="AQ735" s="59"/>
      <c r="AR735" s="59"/>
      <c r="AS735" s="59"/>
      <c r="AT735" s="59"/>
      <c r="AU735" s="59"/>
      <c r="AV735" s="59"/>
      <c r="AW735" s="59"/>
      <c r="AX735" s="59"/>
      <c r="AY735" s="59"/>
      <c r="AZ735" s="59"/>
    </row>
    <row r="736" spans="1:52">
      <c r="A736" s="51"/>
      <c r="B736" s="51"/>
      <c r="C736" s="51"/>
      <c r="D736" s="51"/>
      <c r="E736" s="51"/>
      <c r="F736" s="51"/>
      <c r="G736" s="51"/>
      <c r="H736" s="51"/>
      <c r="I736" s="51"/>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59"/>
      <c r="AJ736" s="59"/>
      <c r="AK736" s="59"/>
      <c r="AL736" s="59"/>
      <c r="AM736" s="59"/>
      <c r="AN736" s="59"/>
      <c r="AO736" s="59"/>
      <c r="AP736" s="59"/>
      <c r="AQ736" s="59"/>
      <c r="AR736" s="59"/>
      <c r="AS736" s="59"/>
      <c r="AT736" s="59"/>
      <c r="AU736" s="59"/>
      <c r="AV736" s="59"/>
      <c r="AW736" s="59"/>
      <c r="AX736" s="59"/>
      <c r="AY736" s="59"/>
      <c r="AZ736" s="59"/>
    </row>
    <row r="737" spans="1:52">
      <c r="A737" s="51"/>
      <c r="B737" s="51"/>
      <c r="C737" s="51"/>
      <c r="D737" s="51"/>
      <c r="E737" s="51"/>
      <c r="F737" s="51"/>
      <c r="G737" s="51"/>
      <c r="H737" s="51"/>
      <c r="I737" s="51"/>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c r="AK737" s="59"/>
      <c r="AL737" s="59"/>
      <c r="AM737" s="59"/>
      <c r="AN737" s="59"/>
      <c r="AO737" s="59"/>
      <c r="AP737" s="59"/>
      <c r="AQ737" s="59"/>
      <c r="AR737" s="59"/>
      <c r="AS737" s="59"/>
      <c r="AT737" s="59"/>
      <c r="AU737" s="59"/>
      <c r="AV737" s="59"/>
      <c r="AW737" s="59"/>
      <c r="AX737" s="59"/>
      <c r="AY737" s="59"/>
      <c r="AZ737" s="59"/>
    </row>
    <row r="738" spans="1:52">
      <c r="A738" s="51"/>
      <c r="B738" s="51"/>
      <c r="C738" s="51"/>
      <c r="D738" s="51"/>
      <c r="E738" s="51"/>
      <c r="F738" s="51"/>
      <c r="G738" s="51"/>
      <c r="H738" s="51"/>
      <c r="I738" s="51"/>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c r="AK738" s="59"/>
      <c r="AL738" s="59"/>
      <c r="AM738" s="59"/>
      <c r="AN738" s="59"/>
      <c r="AO738" s="59"/>
      <c r="AP738" s="59"/>
      <c r="AQ738" s="59"/>
      <c r="AR738" s="59"/>
      <c r="AS738" s="59"/>
      <c r="AT738" s="59"/>
      <c r="AU738" s="59"/>
      <c r="AV738" s="59"/>
      <c r="AW738" s="59"/>
      <c r="AX738" s="59"/>
      <c r="AY738" s="59"/>
      <c r="AZ738" s="59"/>
    </row>
    <row r="739" spans="1:52">
      <c r="A739" s="51"/>
      <c r="B739" s="51"/>
      <c r="C739" s="51"/>
      <c r="D739" s="51"/>
      <c r="E739" s="51"/>
      <c r="F739" s="51"/>
      <c r="G739" s="51"/>
      <c r="H739" s="51"/>
      <c r="I739" s="51"/>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59"/>
      <c r="AJ739" s="59"/>
      <c r="AK739" s="59"/>
      <c r="AL739" s="59"/>
      <c r="AM739" s="59"/>
      <c r="AN739" s="59"/>
      <c r="AO739" s="59"/>
      <c r="AP739" s="59"/>
      <c r="AQ739" s="59"/>
      <c r="AR739" s="59"/>
      <c r="AS739" s="59"/>
      <c r="AT739" s="59"/>
      <c r="AU739" s="59"/>
      <c r="AV739" s="59"/>
      <c r="AW739" s="59"/>
      <c r="AX739" s="59"/>
      <c r="AY739" s="59"/>
      <c r="AZ739" s="59"/>
    </row>
    <row r="740" spans="1:52">
      <c r="A740" s="51"/>
      <c r="B740" s="51"/>
      <c r="C740" s="51"/>
      <c r="D740" s="51"/>
      <c r="E740" s="51"/>
      <c r="F740" s="51"/>
      <c r="G740" s="51"/>
      <c r="H740" s="51"/>
      <c r="I740" s="51"/>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c r="AK740" s="59"/>
      <c r="AL740" s="59"/>
      <c r="AM740" s="59"/>
      <c r="AN740" s="59"/>
      <c r="AO740" s="59"/>
      <c r="AP740" s="59"/>
      <c r="AQ740" s="59"/>
      <c r="AR740" s="59"/>
      <c r="AS740" s="59"/>
      <c r="AT740" s="59"/>
      <c r="AU740" s="59"/>
      <c r="AV740" s="59"/>
      <c r="AW740" s="59"/>
      <c r="AX740" s="59"/>
      <c r="AY740" s="59"/>
      <c r="AZ740" s="59"/>
    </row>
    <row r="741" spans="1:52">
      <c r="A741" s="51"/>
      <c r="B741" s="51"/>
      <c r="C741" s="51"/>
      <c r="D741" s="51"/>
      <c r="E741" s="51"/>
      <c r="F741" s="51"/>
      <c r="G741" s="51"/>
      <c r="H741" s="51"/>
      <c r="I741" s="51"/>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59"/>
      <c r="AM741" s="59"/>
      <c r="AN741" s="59"/>
      <c r="AO741" s="59"/>
      <c r="AP741" s="59"/>
      <c r="AQ741" s="59"/>
      <c r="AR741" s="59"/>
      <c r="AS741" s="59"/>
      <c r="AT741" s="59"/>
      <c r="AU741" s="59"/>
      <c r="AV741" s="59"/>
      <c r="AW741" s="59"/>
      <c r="AX741" s="59"/>
      <c r="AY741" s="59"/>
      <c r="AZ741" s="59"/>
    </row>
    <row r="742" spans="1:52">
      <c r="A742" s="51"/>
      <c r="B742" s="51"/>
      <c r="C742" s="51"/>
      <c r="D742" s="51"/>
      <c r="E742" s="51"/>
      <c r="F742" s="51"/>
      <c r="G742" s="51"/>
      <c r="H742" s="51"/>
      <c r="I742" s="51"/>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c r="AH742" s="59"/>
      <c r="AI742" s="59"/>
      <c r="AJ742" s="59"/>
      <c r="AK742" s="59"/>
      <c r="AL742" s="59"/>
      <c r="AM742" s="59"/>
      <c r="AN742" s="59"/>
      <c r="AO742" s="59"/>
      <c r="AP742" s="59"/>
      <c r="AQ742" s="59"/>
      <c r="AR742" s="59"/>
      <c r="AS742" s="59"/>
      <c r="AT742" s="59"/>
      <c r="AU742" s="59"/>
      <c r="AV742" s="59"/>
      <c r="AW742" s="59"/>
      <c r="AX742" s="59"/>
      <c r="AY742" s="59"/>
      <c r="AZ742" s="59"/>
    </row>
    <row r="743" spans="1:52">
      <c r="A743" s="51"/>
      <c r="B743" s="51"/>
      <c r="C743" s="51"/>
      <c r="D743" s="51"/>
      <c r="E743" s="51"/>
      <c r="F743" s="51"/>
      <c r="G743" s="51"/>
      <c r="H743" s="51"/>
      <c r="I743" s="51"/>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c r="AK743" s="59"/>
      <c r="AL743" s="59"/>
      <c r="AM743" s="59"/>
      <c r="AN743" s="59"/>
      <c r="AO743" s="59"/>
      <c r="AP743" s="59"/>
      <c r="AQ743" s="59"/>
      <c r="AR743" s="59"/>
      <c r="AS743" s="59"/>
      <c r="AT743" s="59"/>
      <c r="AU743" s="59"/>
      <c r="AV743" s="59"/>
      <c r="AW743" s="59"/>
      <c r="AX743" s="59"/>
      <c r="AY743" s="59"/>
      <c r="AZ743" s="59"/>
    </row>
    <row r="744" spans="1:52">
      <c r="A744" s="51"/>
      <c r="B744" s="51"/>
      <c r="C744" s="51"/>
      <c r="D744" s="51"/>
      <c r="E744" s="51"/>
      <c r="F744" s="51"/>
      <c r="G744" s="51"/>
      <c r="H744" s="51"/>
      <c r="I744" s="51"/>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59"/>
      <c r="AJ744" s="59"/>
      <c r="AK744" s="59"/>
      <c r="AL744" s="59"/>
      <c r="AM744" s="59"/>
      <c r="AN744" s="59"/>
      <c r="AO744" s="59"/>
      <c r="AP744" s="59"/>
      <c r="AQ744" s="59"/>
      <c r="AR744" s="59"/>
      <c r="AS744" s="59"/>
      <c r="AT744" s="59"/>
      <c r="AU744" s="59"/>
      <c r="AV744" s="59"/>
      <c r="AW744" s="59"/>
      <c r="AX744" s="59"/>
      <c r="AY744" s="59"/>
      <c r="AZ744" s="59"/>
    </row>
    <row r="745" spans="1:52">
      <c r="A745" s="51"/>
      <c r="B745" s="51"/>
      <c r="C745" s="51"/>
      <c r="D745" s="51"/>
      <c r="E745" s="51"/>
      <c r="F745" s="51"/>
      <c r="G745" s="51"/>
      <c r="H745" s="51"/>
      <c r="I745" s="51"/>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c r="AH745" s="59"/>
      <c r="AI745" s="59"/>
      <c r="AJ745" s="59"/>
      <c r="AK745" s="59"/>
      <c r="AL745" s="59"/>
      <c r="AM745" s="59"/>
      <c r="AN745" s="59"/>
      <c r="AO745" s="59"/>
      <c r="AP745" s="59"/>
      <c r="AQ745" s="59"/>
      <c r="AR745" s="59"/>
      <c r="AS745" s="59"/>
      <c r="AT745" s="59"/>
      <c r="AU745" s="59"/>
      <c r="AV745" s="59"/>
      <c r="AW745" s="59"/>
      <c r="AX745" s="59"/>
      <c r="AY745" s="59"/>
      <c r="AZ745" s="59"/>
    </row>
    <row r="746" spans="1:52">
      <c r="A746" s="51"/>
      <c r="B746" s="51"/>
      <c r="C746" s="51"/>
      <c r="D746" s="51"/>
      <c r="E746" s="51"/>
      <c r="F746" s="51"/>
      <c r="G746" s="51"/>
      <c r="H746" s="51"/>
      <c r="I746" s="51"/>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c r="AH746" s="59"/>
      <c r="AI746" s="59"/>
      <c r="AJ746" s="59"/>
      <c r="AK746" s="59"/>
      <c r="AL746" s="59"/>
      <c r="AM746" s="59"/>
      <c r="AN746" s="59"/>
      <c r="AO746" s="59"/>
      <c r="AP746" s="59"/>
      <c r="AQ746" s="59"/>
      <c r="AR746" s="59"/>
      <c r="AS746" s="59"/>
      <c r="AT746" s="59"/>
      <c r="AU746" s="59"/>
      <c r="AV746" s="59"/>
      <c r="AW746" s="59"/>
      <c r="AX746" s="59"/>
      <c r="AY746" s="59"/>
      <c r="AZ746" s="59"/>
    </row>
    <row r="747" spans="1:52">
      <c r="A747" s="51"/>
      <c r="B747" s="51"/>
      <c r="C747" s="51"/>
      <c r="D747" s="51"/>
      <c r="E747" s="51"/>
      <c r="F747" s="51"/>
      <c r="G747" s="51"/>
      <c r="H747" s="51"/>
      <c r="I747" s="51"/>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c r="AH747" s="59"/>
      <c r="AI747" s="59"/>
      <c r="AJ747" s="59"/>
      <c r="AK747" s="59"/>
      <c r="AL747" s="59"/>
      <c r="AM747" s="59"/>
      <c r="AN747" s="59"/>
      <c r="AO747" s="59"/>
      <c r="AP747" s="59"/>
      <c r="AQ747" s="59"/>
      <c r="AR747" s="59"/>
      <c r="AS747" s="59"/>
      <c r="AT747" s="59"/>
      <c r="AU747" s="59"/>
      <c r="AV747" s="59"/>
      <c r="AW747" s="59"/>
      <c r="AX747" s="59"/>
      <c r="AY747" s="59"/>
      <c r="AZ747" s="59"/>
    </row>
    <row r="748" spans="1:52">
      <c r="A748" s="51"/>
      <c r="B748" s="51"/>
      <c r="C748" s="51"/>
      <c r="D748" s="51"/>
      <c r="E748" s="51"/>
      <c r="F748" s="51"/>
      <c r="G748" s="51"/>
      <c r="H748" s="51"/>
      <c r="I748" s="51"/>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c r="AH748" s="59"/>
      <c r="AI748" s="59"/>
      <c r="AJ748" s="59"/>
      <c r="AK748" s="59"/>
      <c r="AL748" s="59"/>
      <c r="AM748" s="59"/>
      <c r="AN748" s="59"/>
      <c r="AO748" s="59"/>
      <c r="AP748" s="59"/>
      <c r="AQ748" s="59"/>
      <c r="AR748" s="59"/>
      <c r="AS748" s="59"/>
      <c r="AT748" s="59"/>
      <c r="AU748" s="59"/>
      <c r="AV748" s="59"/>
      <c r="AW748" s="59"/>
      <c r="AX748" s="59"/>
      <c r="AY748" s="59"/>
      <c r="AZ748" s="59"/>
    </row>
    <row r="749" spans="1:52">
      <c r="A749" s="51"/>
      <c r="B749" s="51"/>
      <c r="C749" s="51"/>
      <c r="D749" s="51"/>
      <c r="E749" s="51"/>
      <c r="F749" s="51"/>
      <c r="G749" s="51"/>
      <c r="H749" s="51"/>
      <c r="I749" s="51"/>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59"/>
      <c r="AJ749" s="59"/>
      <c r="AK749" s="59"/>
      <c r="AL749" s="59"/>
      <c r="AM749" s="59"/>
      <c r="AN749" s="59"/>
      <c r="AO749" s="59"/>
      <c r="AP749" s="59"/>
      <c r="AQ749" s="59"/>
      <c r="AR749" s="59"/>
      <c r="AS749" s="59"/>
      <c r="AT749" s="59"/>
      <c r="AU749" s="59"/>
      <c r="AV749" s="59"/>
      <c r="AW749" s="59"/>
      <c r="AX749" s="59"/>
      <c r="AY749" s="59"/>
      <c r="AZ749" s="59"/>
    </row>
    <row r="750" spans="1:52">
      <c r="A750" s="51"/>
      <c r="B750" s="51"/>
      <c r="C750" s="51"/>
      <c r="D750" s="51"/>
      <c r="E750" s="51"/>
      <c r="F750" s="51"/>
      <c r="G750" s="51"/>
      <c r="H750" s="51"/>
      <c r="I750" s="51"/>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c r="AH750" s="59"/>
      <c r="AI750" s="59"/>
      <c r="AJ750" s="59"/>
      <c r="AK750" s="59"/>
      <c r="AL750" s="59"/>
      <c r="AM750" s="59"/>
      <c r="AN750" s="59"/>
      <c r="AO750" s="59"/>
      <c r="AP750" s="59"/>
      <c r="AQ750" s="59"/>
      <c r="AR750" s="59"/>
      <c r="AS750" s="59"/>
      <c r="AT750" s="59"/>
      <c r="AU750" s="59"/>
      <c r="AV750" s="59"/>
      <c r="AW750" s="59"/>
      <c r="AX750" s="59"/>
      <c r="AY750" s="59"/>
      <c r="AZ750" s="59"/>
    </row>
    <row r="751" spans="1:52">
      <c r="A751" s="51"/>
      <c r="B751" s="51"/>
      <c r="C751" s="51"/>
      <c r="D751" s="51"/>
      <c r="E751" s="51"/>
      <c r="F751" s="51"/>
      <c r="G751" s="51"/>
      <c r="H751" s="51"/>
      <c r="I751" s="51"/>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59"/>
      <c r="AM751" s="59"/>
      <c r="AN751" s="59"/>
      <c r="AO751" s="59"/>
      <c r="AP751" s="59"/>
      <c r="AQ751" s="59"/>
      <c r="AR751" s="59"/>
      <c r="AS751" s="59"/>
      <c r="AT751" s="59"/>
      <c r="AU751" s="59"/>
      <c r="AV751" s="59"/>
      <c r="AW751" s="59"/>
      <c r="AX751" s="59"/>
      <c r="AY751" s="59"/>
      <c r="AZ751" s="59"/>
    </row>
    <row r="752" spans="1:52">
      <c r="A752" s="51"/>
      <c r="B752" s="51"/>
      <c r="C752" s="51"/>
      <c r="D752" s="51"/>
      <c r="E752" s="51"/>
      <c r="F752" s="51"/>
      <c r="G752" s="51"/>
      <c r="H752" s="51"/>
      <c r="I752" s="51"/>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c r="AH752" s="59"/>
      <c r="AI752" s="59"/>
      <c r="AJ752" s="59"/>
      <c r="AK752" s="59"/>
      <c r="AL752" s="59"/>
      <c r="AM752" s="59"/>
      <c r="AN752" s="59"/>
      <c r="AO752" s="59"/>
      <c r="AP752" s="59"/>
      <c r="AQ752" s="59"/>
      <c r="AR752" s="59"/>
      <c r="AS752" s="59"/>
      <c r="AT752" s="59"/>
      <c r="AU752" s="59"/>
      <c r="AV752" s="59"/>
      <c r="AW752" s="59"/>
      <c r="AX752" s="59"/>
      <c r="AY752" s="59"/>
      <c r="AZ752" s="59"/>
    </row>
    <row r="753" spans="1:52">
      <c r="A753" s="51"/>
      <c r="B753" s="51"/>
      <c r="C753" s="51"/>
      <c r="D753" s="51"/>
      <c r="E753" s="51"/>
      <c r="F753" s="51"/>
      <c r="G753" s="51"/>
      <c r="H753" s="51"/>
      <c r="I753" s="51"/>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59"/>
      <c r="AJ753" s="59"/>
      <c r="AK753" s="59"/>
      <c r="AL753" s="59"/>
      <c r="AM753" s="59"/>
      <c r="AN753" s="59"/>
      <c r="AO753" s="59"/>
      <c r="AP753" s="59"/>
      <c r="AQ753" s="59"/>
      <c r="AR753" s="59"/>
      <c r="AS753" s="59"/>
      <c r="AT753" s="59"/>
      <c r="AU753" s="59"/>
      <c r="AV753" s="59"/>
      <c r="AW753" s="59"/>
      <c r="AX753" s="59"/>
      <c r="AY753" s="59"/>
      <c r="AZ753" s="59"/>
    </row>
    <row r="754" spans="1:52">
      <c r="A754" s="51"/>
      <c r="B754" s="51"/>
      <c r="C754" s="51"/>
      <c r="D754" s="51"/>
      <c r="E754" s="51"/>
      <c r="F754" s="51"/>
      <c r="G754" s="51"/>
      <c r="H754" s="51"/>
      <c r="I754" s="51"/>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59"/>
      <c r="AJ754" s="59"/>
      <c r="AK754" s="59"/>
      <c r="AL754" s="59"/>
      <c r="AM754" s="59"/>
      <c r="AN754" s="59"/>
      <c r="AO754" s="59"/>
      <c r="AP754" s="59"/>
      <c r="AQ754" s="59"/>
      <c r="AR754" s="59"/>
      <c r="AS754" s="59"/>
      <c r="AT754" s="59"/>
      <c r="AU754" s="59"/>
      <c r="AV754" s="59"/>
      <c r="AW754" s="59"/>
      <c r="AX754" s="59"/>
      <c r="AY754" s="59"/>
      <c r="AZ754" s="59"/>
    </row>
    <row r="755" spans="1:52">
      <c r="A755" s="51"/>
      <c r="B755" s="51"/>
      <c r="C755" s="51"/>
      <c r="D755" s="51"/>
      <c r="E755" s="51"/>
      <c r="F755" s="51"/>
      <c r="G755" s="51"/>
      <c r="H755" s="51"/>
      <c r="I755" s="51"/>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59"/>
      <c r="AJ755" s="59"/>
      <c r="AK755" s="59"/>
      <c r="AL755" s="59"/>
      <c r="AM755" s="59"/>
      <c r="AN755" s="59"/>
      <c r="AO755" s="59"/>
      <c r="AP755" s="59"/>
      <c r="AQ755" s="59"/>
      <c r="AR755" s="59"/>
      <c r="AS755" s="59"/>
      <c r="AT755" s="59"/>
      <c r="AU755" s="59"/>
      <c r="AV755" s="59"/>
      <c r="AW755" s="59"/>
      <c r="AX755" s="59"/>
      <c r="AY755" s="59"/>
      <c r="AZ755" s="59"/>
    </row>
    <row r="756" spans="1:52">
      <c r="A756" s="51"/>
      <c r="B756" s="51"/>
      <c r="C756" s="51"/>
      <c r="D756" s="51"/>
      <c r="E756" s="51"/>
      <c r="F756" s="51"/>
      <c r="G756" s="51"/>
      <c r="H756" s="51"/>
      <c r="I756" s="51"/>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59"/>
      <c r="AJ756" s="59"/>
      <c r="AK756" s="59"/>
      <c r="AL756" s="59"/>
      <c r="AM756" s="59"/>
      <c r="AN756" s="59"/>
      <c r="AO756" s="59"/>
      <c r="AP756" s="59"/>
      <c r="AQ756" s="59"/>
      <c r="AR756" s="59"/>
      <c r="AS756" s="59"/>
      <c r="AT756" s="59"/>
      <c r="AU756" s="59"/>
      <c r="AV756" s="59"/>
      <c r="AW756" s="59"/>
      <c r="AX756" s="59"/>
      <c r="AY756" s="59"/>
      <c r="AZ756" s="59"/>
    </row>
    <row r="757" spans="1:52">
      <c r="A757" s="51"/>
      <c r="B757" s="51"/>
      <c r="C757" s="51"/>
      <c r="D757" s="51"/>
      <c r="E757" s="51"/>
      <c r="F757" s="51"/>
      <c r="G757" s="51"/>
      <c r="H757" s="51"/>
      <c r="I757" s="51"/>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c r="AH757" s="59"/>
      <c r="AI757" s="59"/>
      <c r="AJ757" s="59"/>
      <c r="AK757" s="59"/>
      <c r="AL757" s="59"/>
      <c r="AM757" s="59"/>
      <c r="AN757" s="59"/>
      <c r="AO757" s="59"/>
      <c r="AP757" s="59"/>
      <c r="AQ757" s="59"/>
      <c r="AR757" s="59"/>
      <c r="AS757" s="59"/>
      <c r="AT757" s="59"/>
      <c r="AU757" s="59"/>
      <c r="AV757" s="59"/>
      <c r="AW757" s="59"/>
      <c r="AX757" s="59"/>
      <c r="AY757" s="59"/>
      <c r="AZ757" s="59"/>
    </row>
    <row r="758" spans="1:52">
      <c r="A758" s="51"/>
      <c r="B758" s="51"/>
      <c r="C758" s="51"/>
      <c r="D758" s="51"/>
      <c r="E758" s="51"/>
      <c r="F758" s="51"/>
      <c r="G758" s="51"/>
      <c r="H758" s="51"/>
      <c r="I758" s="51"/>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59"/>
      <c r="AJ758" s="59"/>
      <c r="AK758" s="59"/>
      <c r="AL758" s="59"/>
      <c r="AM758" s="59"/>
      <c r="AN758" s="59"/>
      <c r="AO758" s="59"/>
      <c r="AP758" s="59"/>
      <c r="AQ758" s="59"/>
      <c r="AR758" s="59"/>
      <c r="AS758" s="59"/>
      <c r="AT758" s="59"/>
      <c r="AU758" s="59"/>
      <c r="AV758" s="59"/>
      <c r="AW758" s="59"/>
      <c r="AX758" s="59"/>
      <c r="AY758" s="59"/>
      <c r="AZ758" s="59"/>
    </row>
    <row r="759" spans="1:52">
      <c r="A759" s="51"/>
      <c r="B759" s="51"/>
      <c r="C759" s="51"/>
      <c r="D759" s="51"/>
      <c r="E759" s="51"/>
      <c r="F759" s="51"/>
      <c r="G759" s="51"/>
      <c r="H759" s="51"/>
      <c r="I759" s="51"/>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c r="AH759" s="59"/>
      <c r="AI759" s="59"/>
      <c r="AJ759" s="59"/>
      <c r="AK759" s="59"/>
      <c r="AL759" s="59"/>
      <c r="AM759" s="59"/>
      <c r="AN759" s="59"/>
      <c r="AO759" s="59"/>
      <c r="AP759" s="59"/>
      <c r="AQ759" s="59"/>
      <c r="AR759" s="59"/>
      <c r="AS759" s="59"/>
      <c r="AT759" s="59"/>
      <c r="AU759" s="59"/>
      <c r="AV759" s="59"/>
      <c r="AW759" s="59"/>
      <c r="AX759" s="59"/>
      <c r="AY759" s="59"/>
      <c r="AZ759" s="59"/>
    </row>
    <row r="760" spans="1:52">
      <c r="A760" s="51"/>
      <c r="B760" s="51"/>
      <c r="C760" s="51"/>
      <c r="D760" s="51"/>
      <c r="E760" s="51"/>
      <c r="F760" s="51"/>
      <c r="G760" s="51"/>
      <c r="H760" s="51"/>
      <c r="I760" s="51"/>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c r="AH760" s="59"/>
      <c r="AI760" s="59"/>
      <c r="AJ760" s="59"/>
      <c r="AK760" s="59"/>
      <c r="AL760" s="59"/>
      <c r="AM760" s="59"/>
      <c r="AN760" s="59"/>
      <c r="AO760" s="59"/>
      <c r="AP760" s="59"/>
      <c r="AQ760" s="59"/>
      <c r="AR760" s="59"/>
      <c r="AS760" s="59"/>
      <c r="AT760" s="59"/>
      <c r="AU760" s="59"/>
      <c r="AV760" s="59"/>
      <c r="AW760" s="59"/>
      <c r="AX760" s="59"/>
      <c r="AY760" s="59"/>
      <c r="AZ760" s="59"/>
    </row>
    <row r="761" spans="1:52">
      <c r="A761" s="51"/>
      <c r="B761" s="51"/>
      <c r="C761" s="51"/>
      <c r="D761" s="51"/>
      <c r="E761" s="51"/>
      <c r="F761" s="51"/>
      <c r="G761" s="51"/>
      <c r="H761" s="51"/>
      <c r="I761" s="51"/>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c r="AH761" s="59"/>
      <c r="AI761" s="59"/>
      <c r="AJ761" s="59"/>
      <c r="AK761" s="59"/>
      <c r="AL761" s="59"/>
      <c r="AM761" s="59"/>
      <c r="AN761" s="59"/>
      <c r="AO761" s="59"/>
      <c r="AP761" s="59"/>
      <c r="AQ761" s="59"/>
      <c r="AR761" s="59"/>
      <c r="AS761" s="59"/>
      <c r="AT761" s="59"/>
      <c r="AU761" s="59"/>
      <c r="AV761" s="59"/>
      <c r="AW761" s="59"/>
      <c r="AX761" s="59"/>
      <c r="AY761" s="59"/>
      <c r="AZ761" s="59"/>
    </row>
    <row r="762" spans="1:52">
      <c r="A762" s="51"/>
      <c r="B762" s="51"/>
      <c r="C762" s="51"/>
      <c r="D762" s="51"/>
      <c r="E762" s="51"/>
      <c r="F762" s="51"/>
      <c r="G762" s="51"/>
      <c r="H762" s="51"/>
      <c r="I762" s="51"/>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c r="AH762" s="59"/>
      <c r="AI762" s="59"/>
      <c r="AJ762" s="59"/>
      <c r="AK762" s="59"/>
      <c r="AL762" s="59"/>
      <c r="AM762" s="59"/>
      <c r="AN762" s="59"/>
      <c r="AO762" s="59"/>
      <c r="AP762" s="59"/>
      <c r="AQ762" s="59"/>
      <c r="AR762" s="59"/>
      <c r="AS762" s="59"/>
      <c r="AT762" s="59"/>
      <c r="AU762" s="59"/>
      <c r="AV762" s="59"/>
      <c r="AW762" s="59"/>
      <c r="AX762" s="59"/>
      <c r="AY762" s="59"/>
      <c r="AZ762" s="59"/>
    </row>
    <row r="763" spans="1:52">
      <c r="A763" s="51"/>
      <c r="B763" s="51"/>
      <c r="C763" s="51"/>
      <c r="D763" s="51"/>
      <c r="E763" s="51"/>
      <c r="F763" s="51"/>
      <c r="G763" s="51"/>
      <c r="H763" s="51"/>
      <c r="I763" s="51"/>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c r="AH763" s="59"/>
      <c r="AI763" s="59"/>
      <c r="AJ763" s="59"/>
      <c r="AK763" s="59"/>
      <c r="AL763" s="59"/>
      <c r="AM763" s="59"/>
      <c r="AN763" s="59"/>
      <c r="AO763" s="59"/>
      <c r="AP763" s="59"/>
      <c r="AQ763" s="59"/>
      <c r="AR763" s="59"/>
      <c r="AS763" s="59"/>
      <c r="AT763" s="59"/>
      <c r="AU763" s="59"/>
      <c r="AV763" s="59"/>
      <c r="AW763" s="59"/>
      <c r="AX763" s="59"/>
      <c r="AY763" s="59"/>
      <c r="AZ763" s="59"/>
    </row>
    <row r="764" spans="1:52">
      <c r="A764" s="51"/>
      <c r="B764" s="51"/>
      <c r="C764" s="51"/>
      <c r="D764" s="51"/>
      <c r="E764" s="51"/>
      <c r="F764" s="51"/>
      <c r="G764" s="51"/>
      <c r="H764" s="51"/>
      <c r="I764" s="51"/>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c r="AH764" s="59"/>
      <c r="AI764" s="59"/>
      <c r="AJ764" s="59"/>
      <c r="AK764" s="59"/>
      <c r="AL764" s="59"/>
      <c r="AM764" s="59"/>
      <c r="AN764" s="59"/>
      <c r="AO764" s="59"/>
      <c r="AP764" s="59"/>
      <c r="AQ764" s="59"/>
      <c r="AR764" s="59"/>
      <c r="AS764" s="59"/>
      <c r="AT764" s="59"/>
      <c r="AU764" s="59"/>
      <c r="AV764" s="59"/>
      <c r="AW764" s="59"/>
      <c r="AX764" s="59"/>
      <c r="AY764" s="59"/>
      <c r="AZ764" s="59"/>
    </row>
    <row r="765" spans="1:52">
      <c r="A765" s="51"/>
      <c r="B765" s="51"/>
      <c r="C765" s="51"/>
      <c r="D765" s="51"/>
      <c r="E765" s="51"/>
      <c r="F765" s="51"/>
      <c r="G765" s="51"/>
      <c r="H765" s="51"/>
      <c r="I765" s="51"/>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c r="AH765" s="59"/>
      <c r="AI765" s="59"/>
      <c r="AJ765" s="59"/>
      <c r="AK765" s="59"/>
      <c r="AL765" s="59"/>
      <c r="AM765" s="59"/>
      <c r="AN765" s="59"/>
      <c r="AO765" s="59"/>
      <c r="AP765" s="59"/>
      <c r="AQ765" s="59"/>
      <c r="AR765" s="59"/>
      <c r="AS765" s="59"/>
      <c r="AT765" s="59"/>
      <c r="AU765" s="59"/>
      <c r="AV765" s="59"/>
      <c r="AW765" s="59"/>
      <c r="AX765" s="59"/>
      <c r="AY765" s="59"/>
      <c r="AZ765" s="59"/>
    </row>
    <row r="766" spans="1:52">
      <c r="A766" s="51"/>
      <c r="B766" s="51"/>
      <c r="C766" s="51"/>
      <c r="D766" s="51"/>
      <c r="E766" s="51"/>
      <c r="F766" s="51"/>
      <c r="G766" s="51"/>
      <c r="H766" s="51"/>
      <c r="I766" s="51"/>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c r="AH766" s="59"/>
      <c r="AI766" s="59"/>
      <c r="AJ766" s="59"/>
      <c r="AK766" s="59"/>
      <c r="AL766" s="59"/>
      <c r="AM766" s="59"/>
      <c r="AN766" s="59"/>
      <c r="AO766" s="59"/>
      <c r="AP766" s="59"/>
      <c r="AQ766" s="59"/>
      <c r="AR766" s="59"/>
      <c r="AS766" s="59"/>
      <c r="AT766" s="59"/>
      <c r="AU766" s="59"/>
      <c r="AV766" s="59"/>
      <c r="AW766" s="59"/>
      <c r="AX766" s="59"/>
      <c r="AY766" s="59"/>
      <c r="AZ766" s="59"/>
    </row>
    <row r="767" spans="1:52">
      <c r="A767" s="51"/>
      <c r="B767" s="51"/>
      <c r="C767" s="51"/>
      <c r="D767" s="51"/>
      <c r="E767" s="51"/>
      <c r="F767" s="51"/>
      <c r="G767" s="51"/>
      <c r="H767" s="51"/>
      <c r="I767" s="51"/>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c r="AH767" s="59"/>
      <c r="AI767" s="59"/>
      <c r="AJ767" s="59"/>
      <c r="AK767" s="59"/>
      <c r="AL767" s="59"/>
      <c r="AM767" s="59"/>
      <c r="AN767" s="59"/>
      <c r="AO767" s="59"/>
      <c r="AP767" s="59"/>
      <c r="AQ767" s="59"/>
      <c r="AR767" s="59"/>
      <c r="AS767" s="59"/>
      <c r="AT767" s="59"/>
      <c r="AU767" s="59"/>
      <c r="AV767" s="59"/>
      <c r="AW767" s="59"/>
      <c r="AX767" s="59"/>
      <c r="AY767" s="59"/>
      <c r="AZ767" s="59"/>
    </row>
    <row r="768" spans="1:52">
      <c r="A768" s="51"/>
      <c r="B768" s="51"/>
      <c r="C768" s="51"/>
      <c r="D768" s="51"/>
      <c r="E768" s="51"/>
      <c r="F768" s="51"/>
      <c r="G768" s="51"/>
      <c r="H768" s="51"/>
      <c r="I768" s="51"/>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c r="AH768" s="59"/>
      <c r="AI768" s="59"/>
      <c r="AJ768" s="59"/>
      <c r="AK768" s="59"/>
      <c r="AL768" s="59"/>
      <c r="AM768" s="59"/>
      <c r="AN768" s="59"/>
      <c r="AO768" s="59"/>
      <c r="AP768" s="59"/>
      <c r="AQ768" s="59"/>
      <c r="AR768" s="59"/>
      <c r="AS768" s="59"/>
      <c r="AT768" s="59"/>
      <c r="AU768" s="59"/>
      <c r="AV768" s="59"/>
      <c r="AW768" s="59"/>
      <c r="AX768" s="59"/>
      <c r="AY768" s="59"/>
      <c r="AZ768" s="59"/>
    </row>
    <row r="769" spans="1:52">
      <c r="A769" s="51"/>
      <c r="B769" s="51"/>
      <c r="C769" s="51"/>
      <c r="D769" s="51"/>
      <c r="E769" s="51"/>
      <c r="F769" s="51"/>
      <c r="G769" s="51"/>
      <c r="H769" s="51"/>
      <c r="I769" s="51"/>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c r="AH769" s="59"/>
      <c r="AI769" s="59"/>
      <c r="AJ769" s="59"/>
      <c r="AK769" s="59"/>
      <c r="AL769" s="59"/>
      <c r="AM769" s="59"/>
      <c r="AN769" s="59"/>
      <c r="AO769" s="59"/>
      <c r="AP769" s="59"/>
      <c r="AQ769" s="59"/>
      <c r="AR769" s="59"/>
      <c r="AS769" s="59"/>
      <c r="AT769" s="59"/>
      <c r="AU769" s="59"/>
      <c r="AV769" s="59"/>
      <c r="AW769" s="59"/>
      <c r="AX769" s="59"/>
      <c r="AY769" s="59"/>
      <c r="AZ769" s="59"/>
    </row>
    <row r="770" spans="1:52">
      <c r="A770" s="51"/>
      <c r="B770" s="51"/>
      <c r="C770" s="51"/>
      <c r="D770" s="51"/>
      <c r="E770" s="51"/>
      <c r="F770" s="51"/>
      <c r="G770" s="51"/>
      <c r="H770" s="51"/>
      <c r="I770" s="51"/>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c r="AH770" s="59"/>
      <c r="AI770" s="59"/>
      <c r="AJ770" s="59"/>
      <c r="AK770" s="59"/>
      <c r="AL770" s="59"/>
      <c r="AM770" s="59"/>
      <c r="AN770" s="59"/>
      <c r="AO770" s="59"/>
      <c r="AP770" s="59"/>
      <c r="AQ770" s="59"/>
      <c r="AR770" s="59"/>
      <c r="AS770" s="59"/>
      <c r="AT770" s="59"/>
      <c r="AU770" s="59"/>
      <c r="AV770" s="59"/>
      <c r="AW770" s="59"/>
      <c r="AX770" s="59"/>
      <c r="AY770" s="59"/>
      <c r="AZ770" s="59"/>
    </row>
    <row r="771" spans="1:52">
      <c r="A771" s="51"/>
      <c r="B771" s="51"/>
      <c r="C771" s="51"/>
      <c r="D771" s="51"/>
      <c r="E771" s="51"/>
      <c r="F771" s="51"/>
      <c r="G771" s="51"/>
      <c r="H771" s="51"/>
      <c r="I771" s="51"/>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c r="AH771" s="59"/>
      <c r="AI771" s="59"/>
      <c r="AJ771" s="59"/>
      <c r="AK771" s="59"/>
      <c r="AL771" s="59"/>
      <c r="AM771" s="59"/>
      <c r="AN771" s="59"/>
      <c r="AO771" s="59"/>
      <c r="AP771" s="59"/>
      <c r="AQ771" s="59"/>
      <c r="AR771" s="59"/>
      <c r="AS771" s="59"/>
      <c r="AT771" s="59"/>
      <c r="AU771" s="59"/>
      <c r="AV771" s="59"/>
      <c r="AW771" s="59"/>
      <c r="AX771" s="59"/>
      <c r="AY771" s="59"/>
      <c r="AZ771" s="59"/>
    </row>
    <row r="772" spans="1:52">
      <c r="A772" s="51"/>
      <c r="B772" s="51"/>
      <c r="C772" s="51"/>
      <c r="D772" s="51"/>
      <c r="E772" s="51"/>
      <c r="F772" s="51"/>
      <c r="G772" s="51"/>
      <c r="H772" s="51"/>
      <c r="I772" s="51"/>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c r="AH772" s="59"/>
      <c r="AI772" s="59"/>
      <c r="AJ772" s="59"/>
      <c r="AK772" s="59"/>
      <c r="AL772" s="59"/>
      <c r="AM772" s="59"/>
      <c r="AN772" s="59"/>
      <c r="AO772" s="59"/>
      <c r="AP772" s="59"/>
      <c r="AQ772" s="59"/>
      <c r="AR772" s="59"/>
      <c r="AS772" s="59"/>
      <c r="AT772" s="59"/>
      <c r="AU772" s="59"/>
      <c r="AV772" s="59"/>
      <c r="AW772" s="59"/>
      <c r="AX772" s="59"/>
      <c r="AY772" s="59"/>
      <c r="AZ772" s="59"/>
    </row>
    <row r="773" spans="1:52">
      <c r="A773" s="51"/>
      <c r="B773" s="51"/>
      <c r="C773" s="51"/>
      <c r="D773" s="51"/>
      <c r="E773" s="51"/>
      <c r="F773" s="51"/>
      <c r="G773" s="51"/>
      <c r="H773" s="51"/>
      <c r="I773" s="51"/>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c r="AH773" s="59"/>
      <c r="AI773" s="59"/>
      <c r="AJ773" s="59"/>
      <c r="AK773" s="59"/>
      <c r="AL773" s="59"/>
      <c r="AM773" s="59"/>
      <c r="AN773" s="59"/>
      <c r="AO773" s="59"/>
      <c r="AP773" s="59"/>
      <c r="AQ773" s="59"/>
      <c r="AR773" s="59"/>
      <c r="AS773" s="59"/>
      <c r="AT773" s="59"/>
      <c r="AU773" s="59"/>
      <c r="AV773" s="59"/>
      <c r="AW773" s="59"/>
      <c r="AX773" s="59"/>
      <c r="AY773" s="59"/>
      <c r="AZ773" s="59"/>
    </row>
    <row r="774" spans="1:52">
      <c r="A774" s="51"/>
      <c r="B774" s="51"/>
      <c r="C774" s="51"/>
      <c r="D774" s="51"/>
      <c r="E774" s="51"/>
      <c r="F774" s="51"/>
      <c r="G774" s="51"/>
      <c r="H774" s="51"/>
      <c r="I774" s="51"/>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c r="AH774" s="59"/>
      <c r="AI774" s="59"/>
      <c r="AJ774" s="59"/>
      <c r="AK774" s="59"/>
      <c r="AL774" s="59"/>
      <c r="AM774" s="59"/>
      <c r="AN774" s="59"/>
      <c r="AO774" s="59"/>
      <c r="AP774" s="59"/>
      <c r="AQ774" s="59"/>
      <c r="AR774" s="59"/>
      <c r="AS774" s="59"/>
      <c r="AT774" s="59"/>
      <c r="AU774" s="59"/>
      <c r="AV774" s="59"/>
      <c r="AW774" s="59"/>
      <c r="AX774" s="59"/>
      <c r="AY774" s="59"/>
      <c r="AZ774" s="59"/>
    </row>
    <row r="775" spans="1:52">
      <c r="A775" s="51"/>
      <c r="B775" s="51"/>
      <c r="C775" s="51"/>
      <c r="D775" s="51"/>
      <c r="E775" s="51"/>
      <c r="F775" s="51"/>
      <c r="G775" s="51"/>
      <c r="H775" s="51"/>
      <c r="I775" s="51"/>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c r="AH775" s="59"/>
      <c r="AI775" s="59"/>
      <c r="AJ775" s="59"/>
      <c r="AK775" s="59"/>
      <c r="AL775" s="59"/>
      <c r="AM775" s="59"/>
      <c r="AN775" s="59"/>
      <c r="AO775" s="59"/>
      <c r="AP775" s="59"/>
      <c r="AQ775" s="59"/>
      <c r="AR775" s="59"/>
      <c r="AS775" s="59"/>
      <c r="AT775" s="59"/>
      <c r="AU775" s="59"/>
      <c r="AV775" s="59"/>
      <c r="AW775" s="59"/>
      <c r="AX775" s="59"/>
      <c r="AY775" s="59"/>
      <c r="AZ775" s="59"/>
    </row>
    <row r="776" spans="1:52">
      <c r="A776" s="51"/>
      <c r="B776" s="51"/>
      <c r="C776" s="51"/>
      <c r="D776" s="51"/>
      <c r="E776" s="51"/>
      <c r="F776" s="51"/>
      <c r="G776" s="51"/>
      <c r="H776" s="51"/>
      <c r="I776" s="51"/>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c r="AH776" s="59"/>
      <c r="AI776" s="59"/>
      <c r="AJ776" s="59"/>
      <c r="AK776" s="59"/>
      <c r="AL776" s="59"/>
      <c r="AM776" s="59"/>
      <c r="AN776" s="59"/>
      <c r="AO776" s="59"/>
      <c r="AP776" s="59"/>
      <c r="AQ776" s="59"/>
      <c r="AR776" s="59"/>
      <c r="AS776" s="59"/>
      <c r="AT776" s="59"/>
      <c r="AU776" s="59"/>
      <c r="AV776" s="59"/>
      <c r="AW776" s="59"/>
      <c r="AX776" s="59"/>
      <c r="AY776" s="59"/>
      <c r="AZ776" s="59"/>
    </row>
    <row r="777" spans="1:52">
      <c r="A777" s="51"/>
      <c r="B777" s="51"/>
      <c r="C777" s="51"/>
      <c r="D777" s="51"/>
      <c r="E777" s="51"/>
      <c r="F777" s="51"/>
      <c r="G777" s="51"/>
      <c r="H777" s="51"/>
      <c r="I777" s="51"/>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c r="AH777" s="59"/>
      <c r="AI777" s="59"/>
      <c r="AJ777" s="59"/>
      <c r="AK777" s="59"/>
      <c r="AL777" s="59"/>
      <c r="AM777" s="59"/>
      <c r="AN777" s="59"/>
      <c r="AO777" s="59"/>
      <c r="AP777" s="59"/>
      <c r="AQ777" s="59"/>
      <c r="AR777" s="59"/>
      <c r="AS777" s="59"/>
      <c r="AT777" s="59"/>
      <c r="AU777" s="59"/>
      <c r="AV777" s="59"/>
      <c r="AW777" s="59"/>
      <c r="AX777" s="59"/>
      <c r="AY777" s="59"/>
      <c r="AZ777" s="59"/>
    </row>
    <row r="778" spans="1:52">
      <c r="A778" s="51"/>
      <c r="B778" s="51"/>
      <c r="C778" s="51"/>
      <c r="D778" s="51"/>
      <c r="E778" s="51"/>
      <c r="F778" s="51"/>
      <c r="G778" s="51"/>
      <c r="H778" s="51"/>
      <c r="I778" s="51"/>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c r="AH778" s="59"/>
      <c r="AI778" s="59"/>
      <c r="AJ778" s="59"/>
      <c r="AK778" s="59"/>
      <c r="AL778" s="59"/>
      <c r="AM778" s="59"/>
      <c r="AN778" s="59"/>
      <c r="AO778" s="59"/>
      <c r="AP778" s="59"/>
      <c r="AQ778" s="59"/>
      <c r="AR778" s="59"/>
      <c r="AS778" s="59"/>
      <c r="AT778" s="59"/>
      <c r="AU778" s="59"/>
      <c r="AV778" s="59"/>
      <c r="AW778" s="59"/>
      <c r="AX778" s="59"/>
      <c r="AY778" s="59"/>
      <c r="AZ778" s="59"/>
    </row>
    <row r="779" spans="1:52">
      <c r="A779" s="51"/>
      <c r="B779" s="51"/>
      <c r="C779" s="51"/>
      <c r="D779" s="51"/>
      <c r="E779" s="51"/>
      <c r="F779" s="51"/>
      <c r="G779" s="51"/>
      <c r="H779" s="51"/>
      <c r="I779" s="51"/>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c r="AH779" s="59"/>
      <c r="AI779" s="59"/>
      <c r="AJ779" s="59"/>
      <c r="AK779" s="59"/>
      <c r="AL779" s="59"/>
      <c r="AM779" s="59"/>
      <c r="AN779" s="59"/>
      <c r="AO779" s="59"/>
      <c r="AP779" s="59"/>
      <c r="AQ779" s="59"/>
      <c r="AR779" s="59"/>
      <c r="AS779" s="59"/>
      <c r="AT779" s="59"/>
      <c r="AU779" s="59"/>
      <c r="AV779" s="59"/>
      <c r="AW779" s="59"/>
      <c r="AX779" s="59"/>
      <c r="AY779" s="59"/>
      <c r="AZ779" s="59"/>
    </row>
    <row r="780" spans="1:52">
      <c r="A780" s="51"/>
      <c r="B780" s="51"/>
      <c r="C780" s="51"/>
      <c r="D780" s="51"/>
      <c r="E780" s="51"/>
      <c r="F780" s="51"/>
      <c r="G780" s="51"/>
      <c r="H780" s="51"/>
      <c r="I780" s="51"/>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c r="AH780" s="59"/>
      <c r="AI780" s="59"/>
      <c r="AJ780" s="59"/>
      <c r="AK780" s="59"/>
      <c r="AL780" s="59"/>
      <c r="AM780" s="59"/>
      <c r="AN780" s="59"/>
      <c r="AO780" s="59"/>
      <c r="AP780" s="59"/>
      <c r="AQ780" s="59"/>
      <c r="AR780" s="59"/>
      <c r="AS780" s="59"/>
      <c r="AT780" s="59"/>
      <c r="AU780" s="59"/>
      <c r="AV780" s="59"/>
      <c r="AW780" s="59"/>
      <c r="AX780" s="59"/>
      <c r="AY780" s="59"/>
      <c r="AZ780" s="59"/>
    </row>
    <row r="781" spans="1:52">
      <c r="A781" s="51"/>
      <c r="B781" s="51"/>
      <c r="C781" s="51"/>
      <c r="D781" s="51"/>
      <c r="E781" s="51"/>
      <c r="F781" s="51"/>
      <c r="G781" s="51"/>
      <c r="H781" s="51"/>
      <c r="I781" s="51"/>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c r="AH781" s="59"/>
      <c r="AI781" s="59"/>
      <c r="AJ781" s="59"/>
      <c r="AK781" s="59"/>
      <c r="AL781" s="59"/>
      <c r="AM781" s="59"/>
      <c r="AN781" s="59"/>
      <c r="AO781" s="59"/>
      <c r="AP781" s="59"/>
      <c r="AQ781" s="59"/>
      <c r="AR781" s="59"/>
      <c r="AS781" s="59"/>
      <c r="AT781" s="59"/>
      <c r="AU781" s="59"/>
      <c r="AV781" s="59"/>
      <c r="AW781" s="59"/>
      <c r="AX781" s="59"/>
      <c r="AY781" s="59"/>
      <c r="AZ781" s="59"/>
    </row>
    <row r="782" spans="1:52">
      <c r="A782" s="51"/>
      <c r="B782" s="51"/>
      <c r="C782" s="51"/>
      <c r="D782" s="51"/>
      <c r="E782" s="51"/>
      <c r="F782" s="51"/>
      <c r="G782" s="51"/>
      <c r="H782" s="51"/>
      <c r="I782" s="51"/>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c r="AH782" s="59"/>
      <c r="AI782" s="59"/>
      <c r="AJ782" s="59"/>
      <c r="AK782" s="59"/>
      <c r="AL782" s="59"/>
      <c r="AM782" s="59"/>
      <c r="AN782" s="59"/>
      <c r="AO782" s="59"/>
      <c r="AP782" s="59"/>
      <c r="AQ782" s="59"/>
      <c r="AR782" s="59"/>
      <c r="AS782" s="59"/>
      <c r="AT782" s="59"/>
      <c r="AU782" s="59"/>
      <c r="AV782" s="59"/>
      <c r="AW782" s="59"/>
      <c r="AX782" s="59"/>
      <c r="AY782" s="59"/>
      <c r="AZ782" s="59"/>
    </row>
    <row r="783" spans="1:52">
      <c r="A783" s="51"/>
      <c r="B783" s="51"/>
      <c r="C783" s="51"/>
      <c r="D783" s="51"/>
      <c r="E783" s="51"/>
      <c r="F783" s="51"/>
      <c r="G783" s="51"/>
      <c r="H783" s="51"/>
      <c r="I783" s="51"/>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c r="AH783" s="59"/>
      <c r="AI783" s="59"/>
      <c r="AJ783" s="59"/>
      <c r="AK783" s="59"/>
      <c r="AL783" s="59"/>
      <c r="AM783" s="59"/>
      <c r="AN783" s="59"/>
      <c r="AO783" s="59"/>
      <c r="AP783" s="59"/>
      <c r="AQ783" s="59"/>
      <c r="AR783" s="59"/>
      <c r="AS783" s="59"/>
      <c r="AT783" s="59"/>
      <c r="AU783" s="59"/>
      <c r="AV783" s="59"/>
      <c r="AW783" s="59"/>
      <c r="AX783" s="59"/>
      <c r="AY783" s="59"/>
      <c r="AZ783" s="59"/>
    </row>
    <row r="784" spans="1:52">
      <c r="A784" s="51"/>
      <c r="B784" s="51"/>
      <c r="C784" s="51"/>
      <c r="D784" s="51"/>
      <c r="E784" s="51"/>
      <c r="F784" s="51"/>
      <c r="G784" s="51"/>
      <c r="H784" s="51"/>
      <c r="I784" s="51"/>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c r="AH784" s="59"/>
      <c r="AI784" s="59"/>
      <c r="AJ784" s="59"/>
      <c r="AK784" s="59"/>
      <c r="AL784" s="59"/>
      <c r="AM784" s="59"/>
      <c r="AN784" s="59"/>
      <c r="AO784" s="59"/>
      <c r="AP784" s="59"/>
      <c r="AQ784" s="59"/>
      <c r="AR784" s="59"/>
      <c r="AS784" s="59"/>
      <c r="AT784" s="59"/>
      <c r="AU784" s="59"/>
      <c r="AV784" s="59"/>
      <c r="AW784" s="59"/>
      <c r="AX784" s="59"/>
      <c r="AY784" s="59"/>
      <c r="AZ784" s="59"/>
    </row>
    <row r="785" spans="1:52">
      <c r="A785" s="51"/>
      <c r="B785" s="51"/>
      <c r="C785" s="51"/>
      <c r="D785" s="51"/>
      <c r="E785" s="51"/>
      <c r="F785" s="51"/>
      <c r="G785" s="51"/>
      <c r="H785" s="51"/>
      <c r="I785" s="51"/>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c r="AH785" s="59"/>
      <c r="AI785" s="59"/>
      <c r="AJ785" s="59"/>
      <c r="AK785" s="59"/>
      <c r="AL785" s="59"/>
      <c r="AM785" s="59"/>
      <c r="AN785" s="59"/>
      <c r="AO785" s="59"/>
      <c r="AP785" s="59"/>
      <c r="AQ785" s="59"/>
      <c r="AR785" s="59"/>
      <c r="AS785" s="59"/>
      <c r="AT785" s="59"/>
      <c r="AU785" s="59"/>
      <c r="AV785" s="59"/>
      <c r="AW785" s="59"/>
      <c r="AX785" s="59"/>
      <c r="AY785" s="59"/>
      <c r="AZ785" s="59"/>
    </row>
    <row r="786" spans="1:52">
      <c r="A786" s="51"/>
      <c r="B786" s="51"/>
      <c r="C786" s="51"/>
      <c r="D786" s="51"/>
      <c r="E786" s="51"/>
      <c r="F786" s="51"/>
      <c r="G786" s="51"/>
      <c r="H786" s="51"/>
      <c r="I786" s="51"/>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c r="AH786" s="59"/>
      <c r="AI786" s="59"/>
      <c r="AJ786" s="59"/>
      <c r="AK786" s="59"/>
      <c r="AL786" s="59"/>
      <c r="AM786" s="59"/>
      <c r="AN786" s="59"/>
      <c r="AO786" s="59"/>
      <c r="AP786" s="59"/>
      <c r="AQ786" s="59"/>
      <c r="AR786" s="59"/>
      <c r="AS786" s="59"/>
      <c r="AT786" s="59"/>
      <c r="AU786" s="59"/>
      <c r="AV786" s="59"/>
      <c r="AW786" s="59"/>
      <c r="AX786" s="59"/>
      <c r="AY786" s="59"/>
      <c r="AZ786" s="59"/>
    </row>
    <row r="787" spans="1:52">
      <c r="A787" s="51"/>
      <c r="B787" s="51"/>
      <c r="C787" s="51"/>
      <c r="D787" s="51"/>
      <c r="E787" s="51"/>
      <c r="F787" s="51"/>
      <c r="G787" s="51"/>
      <c r="H787" s="51"/>
      <c r="I787" s="51"/>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c r="AH787" s="59"/>
      <c r="AI787" s="59"/>
      <c r="AJ787" s="59"/>
      <c r="AK787" s="59"/>
      <c r="AL787" s="59"/>
      <c r="AM787" s="59"/>
      <c r="AN787" s="59"/>
      <c r="AO787" s="59"/>
      <c r="AP787" s="59"/>
      <c r="AQ787" s="59"/>
      <c r="AR787" s="59"/>
      <c r="AS787" s="59"/>
      <c r="AT787" s="59"/>
      <c r="AU787" s="59"/>
      <c r="AV787" s="59"/>
      <c r="AW787" s="59"/>
      <c r="AX787" s="59"/>
      <c r="AY787" s="59"/>
      <c r="AZ787" s="59"/>
    </row>
    <row r="788" spans="1:52">
      <c r="A788" s="51"/>
      <c r="B788" s="51"/>
      <c r="C788" s="51"/>
      <c r="D788" s="51"/>
      <c r="E788" s="51"/>
      <c r="F788" s="51"/>
      <c r="G788" s="51"/>
      <c r="H788" s="51"/>
      <c r="I788" s="51"/>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c r="AH788" s="59"/>
      <c r="AI788" s="59"/>
      <c r="AJ788" s="59"/>
      <c r="AK788" s="59"/>
      <c r="AL788" s="59"/>
      <c r="AM788" s="59"/>
      <c r="AN788" s="59"/>
      <c r="AO788" s="59"/>
      <c r="AP788" s="59"/>
      <c r="AQ788" s="59"/>
      <c r="AR788" s="59"/>
      <c r="AS788" s="59"/>
      <c r="AT788" s="59"/>
      <c r="AU788" s="59"/>
      <c r="AV788" s="59"/>
      <c r="AW788" s="59"/>
      <c r="AX788" s="59"/>
      <c r="AY788" s="59"/>
      <c r="AZ788" s="59"/>
    </row>
    <row r="789" spans="1:52">
      <c r="A789" s="51"/>
      <c r="B789" s="51"/>
      <c r="C789" s="51"/>
      <c r="D789" s="51"/>
      <c r="E789" s="51"/>
      <c r="F789" s="51"/>
      <c r="G789" s="51"/>
      <c r="H789" s="51"/>
      <c r="I789" s="51"/>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c r="AH789" s="59"/>
      <c r="AI789" s="59"/>
      <c r="AJ789" s="59"/>
      <c r="AK789" s="59"/>
      <c r="AL789" s="59"/>
      <c r="AM789" s="59"/>
      <c r="AN789" s="59"/>
      <c r="AO789" s="59"/>
      <c r="AP789" s="59"/>
      <c r="AQ789" s="59"/>
      <c r="AR789" s="59"/>
      <c r="AS789" s="59"/>
      <c r="AT789" s="59"/>
      <c r="AU789" s="59"/>
      <c r="AV789" s="59"/>
      <c r="AW789" s="59"/>
      <c r="AX789" s="59"/>
      <c r="AY789" s="59"/>
      <c r="AZ789" s="59"/>
    </row>
    <row r="790" spans="1:52">
      <c r="A790" s="51"/>
      <c r="B790" s="51"/>
      <c r="C790" s="51"/>
      <c r="D790" s="51"/>
      <c r="E790" s="51"/>
      <c r="F790" s="51"/>
      <c r="G790" s="51"/>
      <c r="H790" s="51"/>
      <c r="I790" s="51"/>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c r="AH790" s="59"/>
      <c r="AI790" s="59"/>
      <c r="AJ790" s="59"/>
      <c r="AK790" s="59"/>
      <c r="AL790" s="59"/>
      <c r="AM790" s="59"/>
      <c r="AN790" s="59"/>
      <c r="AO790" s="59"/>
      <c r="AP790" s="59"/>
      <c r="AQ790" s="59"/>
      <c r="AR790" s="59"/>
      <c r="AS790" s="59"/>
      <c r="AT790" s="59"/>
      <c r="AU790" s="59"/>
      <c r="AV790" s="59"/>
      <c r="AW790" s="59"/>
      <c r="AX790" s="59"/>
      <c r="AY790" s="59"/>
      <c r="AZ790" s="59"/>
    </row>
    <row r="791" spans="1:52">
      <c r="A791" s="51"/>
      <c r="B791" s="51"/>
      <c r="C791" s="51"/>
      <c r="D791" s="51"/>
      <c r="E791" s="51"/>
      <c r="F791" s="51"/>
      <c r="G791" s="51"/>
      <c r="H791" s="51"/>
      <c r="I791" s="51"/>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c r="AH791" s="59"/>
      <c r="AI791" s="59"/>
      <c r="AJ791" s="59"/>
      <c r="AK791" s="59"/>
      <c r="AL791" s="59"/>
      <c r="AM791" s="59"/>
      <c r="AN791" s="59"/>
      <c r="AO791" s="59"/>
      <c r="AP791" s="59"/>
      <c r="AQ791" s="59"/>
      <c r="AR791" s="59"/>
      <c r="AS791" s="59"/>
      <c r="AT791" s="59"/>
      <c r="AU791" s="59"/>
      <c r="AV791" s="59"/>
      <c r="AW791" s="59"/>
      <c r="AX791" s="59"/>
      <c r="AY791" s="59"/>
      <c r="AZ791" s="59"/>
    </row>
    <row r="792" spans="1:52">
      <c r="A792" s="51"/>
      <c r="B792" s="51"/>
      <c r="C792" s="51"/>
      <c r="D792" s="51"/>
      <c r="E792" s="51"/>
      <c r="F792" s="51"/>
      <c r="G792" s="51"/>
      <c r="H792" s="51"/>
      <c r="I792" s="51"/>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c r="AH792" s="59"/>
      <c r="AI792" s="59"/>
      <c r="AJ792" s="59"/>
      <c r="AK792" s="59"/>
      <c r="AL792" s="59"/>
      <c r="AM792" s="59"/>
      <c r="AN792" s="59"/>
      <c r="AO792" s="59"/>
      <c r="AP792" s="59"/>
      <c r="AQ792" s="59"/>
      <c r="AR792" s="59"/>
      <c r="AS792" s="59"/>
      <c r="AT792" s="59"/>
      <c r="AU792" s="59"/>
      <c r="AV792" s="59"/>
      <c r="AW792" s="59"/>
      <c r="AX792" s="59"/>
      <c r="AY792" s="59"/>
      <c r="AZ792" s="59"/>
    </row>
    <row r="793" spans="1:52">
      <c r="A793" s="51"/>
      <c r="B793" s="51"/>
      <c r="C793" s="51"/>
      <c r="D793" s="51"/>
      <c r="E793" s="51"/>
      <c r="F793" s="51"/>
      <c r="G793" s="51"/>
      <c r="H793" s="51"/>
      <c r="I793" s="51"/>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c r="AH793" s="59"/>
      <c r="AI793" s="59"/>
      <c r="AJ793" s="59"/>
      <c r="AK793" s="59"/>
      <c r="AL793" s="59"/>
      <c r="AM793" s="59"/>
      <c r="AN793" s="59"/>
      <c r="AO793" s="59"/>
      <c r="AP793" s="59"/>
      <c r="AQ793" s="59"/>
      <c r="AR793" s="59"/>
      <c r="AS793" s="59"/>
      <c r="AT793" s="59"/>
      <c r="AU793" s="59"/>
      <c r="AV793" s="59"/>
      <c r="AW793" s="59"/>
      <c r="AX793" s="59"/>
      <c r="AY793" s="59"/>
      <c r="AZ793" s="59"/>
    </row>
    <row r="794" spans="1:52">
      <c r="A794" s="51"/>
      <c r="B794" s="51"/>
      <c r="C794" s="51"/>
      <c r="D794" s="51"/>
      <c r="E794" s="51"/>
      <c r="F794" s="51"/>
      <c r="G794" s="51"/>
      <c r="H794" s="51"/>
      <c r="I794" s="51"/>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c r="AH794" s="59"/>
      <c r="AI794" s="59"/>
      <c r="AJ794" s="59"/>
      <c r="AK794" s="59"/>
      <c r="AL794" s="59"/>
      <c r="AM794" s="59"/>
      <c r="AN794" s="59"/>
      <c r="AO794" s="59"/>
      <c r="AP794" s="59"/>
      <c r="AQ794" s="59"/>
      <c r="AR794" s="59"/>
      <c r="AS794" s="59"/>
      <c r="AT794" s="59"/>
      <c r="AU794" s="59"/>
      <c r="AV794" s="59"/>
      <c r="AW794" s="59"/>
      <c r="AX794" s="59"/>
      <c r="AY794" s="59"/>
      <c r="AZ794" s="59"/>
    </row>
    <row r="795" spans="1:52">
      <c r="A795" s="51"/>
      <c r="B795" s="51"/>
      <c r="C795" s="51"/>
      <c r="D795" s="51"/>
      <c r="E795" s="51"/>
      <c r="F795" s="51"/>
      <c r="G795" s="51"/>
      <c r="H795" s="51"/>
      <c r="I795" s="51"/>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c r="AH795" s="59"/>
      <c r="AI795" s="59"/>
      <c r="AJ795" s="59"/>
      <c r="AK795" s="59"/>
      <c r="AL795" s="59"/>
      <c r="AM795" s="59"/>
      <c r="AN795" s="59"/>
      <c r="AO795" s="59"/>
      <c r="AP795" s="59"/>
      <c r="AQ795" s="59"/>
      <c r="AR795" s="59"/>
      <c r="AS795" s="59"/>
      <c r="AT795" s="59"/>
      <c r="AU795" s="59"/>
      <c r="AV795" s="59"/>
      <c r="AW795" s="59"/>
      <c r="AX795" s="59"/>
      <c r="AY795" s="59"/>
      <c r="AZ795" s="59"/>
    </row>
    <row r="796" spans="1:52">
      <c r="A796" s="51"/>
      <c r="B796" s="51"/>
      <c r="C796" s="51"/>
      <c r="D796" s="51"/>
      <c r="E796" s="51"/>
      <c r="F796" s="51"/>
      <c r="G796" s="51"/>
      <c r="H796" s="51"/>
      <c r="I796" s="51"/>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c r="AH796" s="59"/>
      <c r="AI796" s="59"/>
      <c r="AJ796" s="59"/>
      <c r="AK796" s="59"/>
      <c r="AL796" s="59"/>
      <c r="AM796" s="59"/>
      <c r="AN796" s="59"/>
      <c r="AO796" s="59"/>
      <c r="AP796" s="59"/>
      <c r="AQ796" s="59"/>
      <c r="AR796" s="59"/>
      <c r="AS796" s="59"/>
      <c r="AT796" s="59"/>
      <c r="AU796" s="59"/>
      <c r="AV796" s="59"/>
      <c r="AW796" s="59"/>
      <c r="AX796" s="59"/>
      <c r="AY796" s="59"/>
      <c r="AZ796" s="59"/>
    </row>
    <row r="797" spans="1:52">
      <c r="A797" s="51"/>
      <c r="B797" s="51"/>
      <c r="C797" s="51"/>
      <c r="D797" s="51"/>
      <c r="E797" s="51"/>
      <c r="F797" s="51"/>
      <c r="G797" s="51"/>
      <c r="H797" s="51"/>
      <c r="I797" s="51"/>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c r="AH797" s="59"/>
      <c r="AI797" s="59"/>
      <c r="AJ797" s="59"/>
      <c r="AK797" s="59"/>
      <c r="AL797" s="59"/>
      <c r="AM797" s="59"/>
      <c r="AN797" s="59"/>
      <c r="AO797" s="59"/>
      <c r="AP797" s="59"/>
      <c r="AQ797" s="59"/>
      <c r="AR797" s="59"/>
      <c r="AS797" s="59"/>
      <c r="AT797" s="59"/>
      <c r="AU797" s="59"/>
      <c r="AV797" s="59"/>
      <c r="AW797" s="59"/>
      <c r="AX797" s="59"/>
      <c r="AY797" s="59"/>
      <c r="AZ797" s="59"/>
    </row>
    <row r="798" spans="1:52">
      <c r="A798" s="51"/>
      <c r="B798" s="51"/>
      <c r="C798" s="51"/>
      <c r="D798" s="51"/>
      <c r="E798" s="51"/>
      <c r="F798" s="51"/>
      <c r="G798" s="51"/>
      <c r="H798" s="51"/>
      <c r="I798" s="51"/>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c r="AH798" s="59"/>
      <c r="AI798" s="59"/>
      <c r="AJ798" s="59"/>
      <c r="AK798" s="59"/>
      <c r="AL798" s="59"/>
      <c r="AM798" s="59"/>
      <c r="AN798" s="59"/>
      <c r="AO798" s="59"/>
      <c r="AP798" s="59"/>
      <c r="AQ798" s="59"/>
      <c r="AR798" s="59"/>
      <c r="AS798" s="59"/>
      <c r="AT798" s="59"/>
      <c r="AU798" s="59"/>
      <c r="AV798" s="59"/>
      <c r="AW798" s="59"/>
      <c r="AX798" s="59"/>
      <c r="AY798" s="59"/>
      <c r="AZ798" s="59"/>
    </row>
    <row r="799" spans="1:52">
      <c r="A799" s="51"/>
      <c r="B799" s="51"/>
      <c r="C799" s="51"/>
      <c r="D799" s="51"/>
      <c r="E799" s="51"/>
      <c r="F799" s="51"/>
      <c r="G799" s="51"/>
      <c r="H799" s="51"/>
      <c r="I799" s="51"/>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c r="AH799" s="59"/>
      <c r="AI799" s="59"/>
      <c r="AJ799" s="59"/>
      <c r="AK799" s="59"/>
      <c r="AL799" s="59"/>
      <c r="AM799" s="59"/>
      <c r="AN799" s="59"/>
      <c r="AO799" s="59"/>
      <c r="AP799" s="59"/>
      <c r="AQ799" s="59"/>
      <c r="AR799" s="59"/>
      <c r="AS799" s="59"/>
      <c r="AT799" s="59"/>
      <c r="AU799" s="59"/>
      <c r="AV799" s="59"/>
      <c r="AW799" s="59"/>
      <c r="AX799" s="59"/>
      <c r="AY799" s="59"/>
      <c r="AZ799" s="59"/>
    </row>
    <row r="800" spans="1:52">
      <c r="A800" s="51"/>
      <c r="B800" s="51"/>
      <c r="C800" s="51"/>
      <c r="D800" s="51"/>
      <c r="E800" s="51"/>
      <c r="F800" s="51"/>
      <c r="G800" s="51"/>
      <c r="H800" s="51"/>
      <c r="I800" s="51"/>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c r="AH800" s="59"/>
      <c r="AI800" s="59"/>
      <c r="AJ800" s="59"/>
      <c r="AK800" s="59"/>
      <c r="AL800" s="59"/>
      <c r="AM800" s="59"/>
      <c r="AN800" s="59"/>
      <c r="AO800" s="59"/>
      <c r="AP800" s="59"/>
      <c r="AQ800" s="59"/>
      <c r="AR800" s="59"/>
      <c r="AS800" s="59"/>
      <c r="AT800" s="59"/>
      <c r="AU800" s="59"/>
      <c r="AV800" s="59"/>
      <c r="AW800" s="59"/>
      <c r="AX800" s="59"/>
      <c r="AY800" s="59"/>
      <c r="AZ800" s="59"/>
    </row>
    <row r="801" spans="1:52">
      <c r="A801" s="51"/>
      <c r="B801" s="51"/>
      <c r="C801" s="51"/>
      <c r="D801" s="51"/>
      <c r="E801" s="51"/>
      <c r="F801" s="51"/>
      <c r="G801" s="51"/>
      <c r="H801" s="51"/>
      <c r="I801" s="51"/>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c r="AH801" s="59"/>
      <c r="AI801" s="59"/>
      <c r="AJ801" s="59"/>
      <c r="AK801" s="59"/>
      <c r="AL801" s="59"/>
      <c r="AM801" s="59"/>
      <c r="AN801" s="59"/>
      <c r="AO801" s="59"/>
      <c r="AP801" s="59"/>
      <c r="AQ801" s="59"/>
      <c r="AR801" s="59"/>
      <c r="AS801" s="59"/>
      <c r="AT801" s="59"/>
      <c r="AU801" s="59"/>
      <c r="AV801" s="59"/>
      <c r="AW801" s="59"/>
      <c r="AX801" s="59"/>
      <c r="AY801" s="59"/>
      <c r="AZ801" s="59"/>
    </row>
    <row r="802" spans="1:52">
      <c r="A802" s="51"/>
      <c r="B802" s="51"/>
      <c r="C802" s="51"/>
      <c r="D802" s="51"/>
      <c r="E802" s="51"/>
      <c r="F802" s="51"/>
      <c r="G802" s="51"/>
      <c r="H802" s="51"/>
      <c r="I802" s="51"/>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row>
    <row r="803" spans="1:52">
      <c r="A803" s="51"/>
      <c r="B803" s="51"/>
      <c r="C803" s="51"/>
      <c r="D803" s="51"/>
      <c r="E803" s="51"/>
      <c r="F803" s="51"/>
      <c r="G803" s="51"/>
      <c r="H803" s="51"/>
      <c r="I803" s="51"/>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c r="AH803" s="59"/>
      <c r="AI803" s="59"/>
      <c r="AJ803" s="59"/>
      <c r="AK803" s="59"/>
      <c r="AL803" s="59"/>
      <c r="AM803" s="59"/>
      <c r="AN803" s="59"/>
      <c r="AO803" s="59"/>
      <c r="AP803" s="59"/>
      <c r="AQ803" s="59"/>
      <c r="AR803" s="59"/>
      <c r="AS803" s="59"/>
      <c r="AT803" s="59"/>
      <c r="AU803" s="59"/>
      <c r="AV803" s="59"/>
      <c r="AW803" s="59"/>
      <c r="AX803" s="59"/>
      <c r="AY803" s="59"/>
      <c r="AZ803" s="59"/>
    </row>
    <row r="804" spans="1:52">
      <c r="A804" s="51"/>
      <c r="B804" s="51"/>
      <c r="C804" s="51"/>
      <c r="D804" s="51"/>
      <c r="E804" s="51"/>
      <c r="F804" s="51"/>
      <c r="G804" s="51"/>
      <c r="H804" s="51"/>
      <c r="I804" s="51"/>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c r="AH804" s="59"/>
      <c r="AI804" s="59"/>
      <c r="AJ804" s="59"/>
      <c r="AK804" s="59"/>
      <c r="AL804" s="59"/>
      <c r="AM804" s="59"/>
      <c r="AN804" s="59"/>
      <c r="AO804" s="59"/>
      <c r="AP804" s="59"/>
      <c r="AQ804" s="59"/>
      <c r="AR804" s="59"/>
      <c r="AS804" s="59"/>
      <c r="AT804" s="59"/>
      <c r="AU804" s="59"/>
      <c r="AV804" s="59"/>
      <c r="AW804" s="59"/>
      <c r="AX804" s="59"/>
      <c r="AY804" s="59"/>
      <c r="AZ804" s="59"/>
    </row>
    <row r="805" spans="1:52">
      <c r="A805" s="51"/>
      <c r="B805" s="51"/>
      <c r="C805" s="51"/>
      <c r="D805" s="51"/>
      <c r="E805" s="51"/>
      <c r="F805" s="51"/>
      <c r="G805" s="51"/>
      <c r="H805" s="51"/>
      <c r="I805" s="51"/>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row>
    <row r="806" spans="1:52">
      <c r="A806" s="51"/>
      <c r="B806" s="51"/>
      <c r="C806" s="51"/>
      <c r="D806" s="51"/>
      <c r="E806" s="51"/>
      <c r="F806" s="51"/>
      <c r="G806" s="51"/>
      <c r="H806" s="51"/>
      <c r="I806" s="51"/>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c r="AH806" s="59"/>
      <c r="AI806" s="59"/>
      <c r="AJ806" s="59"/>
      <c r="AK806" s="59"/>
      <c r="AL806" s="59"/>
      <c r="AM806" s="59"/>
      <c r="AN806" s="59"/>
      <c r="AO806" s="59"/>
      <c r="AP806" s="59"/>
      <c r="AQ806" s="59"/>
      <c r="AR806" s="59"/>
      <c r="AS806" s="59"/>
      <c r="AT806" s="59"/>
      <c r="AU806" s="59"/>
      <c r="AV806" s="59"/>
      <c r="AW806" s="59"/>
      <c r="AX806" s="59"/>
      <c r="AY806" s="59"/>
      <c r="AZ806" s="59"/>
    </row>
    <row r="807" spans="1:52">
      <c r="A807" s="51"/>
      <c r="B807" s="51"/>
      <c r="C807" s="51"/>
      <c r="D807" s="51"/>
      <c r="E807" s="51"/>
      <c r="F807" s="51"/>
      <c r="G807" s="51"/>
      <c r="H807" s="51"/>
      <c r="I807" s="51"/>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c r="AH807" s="59"/>
      <c r="AI807" s="59"/>
      <c r="AJ807" s="59"/>
      <c r="AK807" s="59"/>
      <c r="AL807" s="59"/>
      <c r="AM807" s="59"/>
      <c r="AN807" s="59"/>
      <c r="AO807" s="59"/>
      <c r="AP807" s="59"/>
      <c r="AQ807" s="59"/>
      <c r="AR807" s="59"/>
      <c r="AS807" s="59"/>
      <c r="AT807" s="59"/>
      <c r="AU807" s="59"/>
      <c r="AV807" s="59"/>
      <c r="AW807" s="59"/>
      <c r="AX807" s="59"/>
      <c r="AY807" s="59"/>
      <c r="AZ807" s="59"/>
    </row>
    <row r="808" spans="1:52">
      <c r="A808" s="51"/>
      <c r="B808" s="51"/>
      <c r="C808" s="51"/>
      <c r="D808" s="51"/>
      <c r="E808" s="51"/>
      <c r="F808" s="51"/>
      <c r="G808" s="51"/>
      <c r="H808" s="51"/>
      <c r="I808" s="51"/>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c r="AH808" s="59"/>
      <c r="AI808" s="59"/>
      <c r="AJ808" s="59"/>
      <c r="AK808" s="59"/>
      <c r="AL808" s="59"/>
      <c r="AM808" s="59"/>
      <c r="AN808" s="59"/>
      <c r="AO808" s="59"/>
      <c r="AP808" s="59"/>
      <c r="AQ808" s="59"/>
      <c r="AR808" s="59"/>
      <c r="AS808" s="59"/>
      <c r="AT808" s="59"/>
      <c r="AU808" s="59"/>
      <c r="AV808" s="59"/>
      <c r="AW808" s="59"/>
      <c r="AX808" s="59"/>
      <c r="AY808" s="59"/>
      <c r="AZ808" s="59"/>
    </row>
    <row r="809" spans="1:52">
      <c r="A809" s="51"/>
      <c r="B809" s="51"/>
      <c r="C809" s="51"/>
      <c r="D809" s="51"/>
      <c r="E809" s="51"/>
      <c r="F809" s="51"/>
      <c r="G809" s="51"/>
      <c r="H809" s="51"/>
      <c r="I809" s="51"/>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c r="AH809" s="59"/>
      <c r="AI809" s="59"/>
      <c r="AJ809" s="59"/>
      <c r="AK809" s="59"/>
      <c r="AL809" s="59"/>
      <c r="AM809" s="59"/>
      <c r="AN809" s="59"/>
      <c r="AO809" s="59"/>
      <c r="AP809" s="59"/>
      <c r="AQ809" s="59"/>
      <c r="AR809" s="59"/>
      <c r="AS809" s="59"/>
      <c r="AT809" s="59"/>
      <c r="AU809" s="59"/>
      <c r="AV809" s="59"/>
      <c r="AW809" s="59"/>
      <c r="AX809" s="59"/>
      <c r="AY809" s="59"/>
      <c r="AZ809" s="59"/>
    </row>
    <row r="810" spans="1:52">
      <c r="A810" s="51"/>
      <c r="B810" s="51"/>
      <c r="C810" s="51"/>
      <c r="D810" s="51"/>
      <c r="E810" s="51"/>
      <c r="F810" s="51"/>
      <c r="G810" s="51"/>
      <c r="H810" s="51"/>
      <c r="I810" s="51"/>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c r="AH810" s="59"/>
      <c r="AI810" s="59"/>
      <c r="AJ810" s="59"/>
      <c r="AK810" s="59"/>
      <c r="AL810" s="59"/>
      <c r="AM810" s="59"/>
      <c r="AN810" s="59"/>
      <c r="AO810" s="59"/>
      <c r="AP810" s="59"/>
      <c r="AQ810" s="59"/>
      <c r="AR810" s="59"/>
      <c r="AS810" s="59"/>
      <c r="AT810" s="59"/>
      <c r="AU810" s="59"/>
      <c r="AV810" s="59"/>
      <c r="AW810" s="59"/>
      <c r="AX810" s="59"/>
      <c r="AY810" s="59"/>
      <c r="AZ810" s="59"/>
    </row>
    <row r="811" spans="1:52">
      <c r="A811" s="51"/>
      <c r="B811" s="51"/>
      <c r="C811" s="51"/>
      <c r="D811" s="51"/>
      <c r="E811" s="51"/>
      <c r="F811" s="51"/>
      <c r="G811" s="51"/>
      <c r="H811" s="51"/>
      <c r="I811" s="51"/>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row>
    <row r="812" spans="1:52">
      <c r="A812" s="51"/>
      <c r="B812" s="51"/>
      <c r="C812" s="51"/>
      <c r="D812" s="51"/>
      <c r="E812" s="51"/>
      <c r="F812" s="51"/>
      <c r="G812" s="51"/>
      <c r="H812" s="51"/>
      <c r="I812" s="51"/>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c r="AH812" s="59"/>
      <c r="AI812" s="59"/>
      <c r="AJ812" s="59"/>
      <c r="AK812" s="59"/>
      <c r="AL812" s="59"/>
      <c r="AM812" s="59"/>
      <c r="AN812" s="59"/>
      <c r="AO812" s="59"/>
      <c r="AP812" s="59"/>
      <c r="AQ812" s="59"/>
      <c r="AR812" s="59"/>
      <c r="AS812" s="59"/>
      <c r="AT812" s="59"/>
      <c r="AU812" s="59"/>
      <c r="AV812" s="59"/>
      <c r="AW812" s="59"/>
      <c r="AX812" s="59"/>
      <c r="AY812" s="59"/>
      <c r="AZ812" s="59"/>
    </row>
    <row r="813" spans="1:52">
      <c r="A813" s="51"/>
      <c r="B813" s="51"/>
      <c r="C813" s="51"/>
      <c r="D813" s="51"/>
      <c r="E813" s="51"/>
      <c r="F813" s="51"/>
      <c r="G813" s="51"/>
      <c r="H813" s="51"/>
      <c r="I813" s="51"/>
    </row>
  </sheetData>
  <autoFilter ref="A7:I404"/>
  <mergeCells count="6">
    <mergeCell ref="A343:A344"/>
    <mergeCell ref="A6:C6"/>
    <mergeCell ref="J319:L319"/>
    <mergeCell ref="A260:A261"/>
    <mergeCell ref="A255:A256"/>
    <mergeCell ref="A252:A254"/>
  </mergeCells>
  <phoneticPr fontId="15"/>
  <conditionalFormatting sqref="B380:B402 B333:B340 B1:B9 B275:B287 B234:B248 B100:B107 B299:B309 B311:B315 B331 B342:B344 B346:B355 B143:B145 B373:B378 B131:B135 B141 B17:B20 B23:B28 B30 B41 B47 B51:B54 B56:B60 B72:B75 B77:B82 B194:B205 B11:B14 B33:B39 B43:B45 B49 B62:B64 B66:B70 B227:B232 B250 B252:B271 B273 B289:B297 B109:B129 B320:B325 B327:B329 B357:B370 B207:B225 B157:B163 B165:B191 B147:B148 B150 B404:B1048576">
    <cfRule type="duplicateValues" dxfId="107" priority="107"/>
    <cfRule type="duplicateValues" dxfId="106" priority="108"/>
  </conditionalFormatting>
  <conditionalFormatting sqref="B310">
    <cfRule type="duplicateValues" dxfId="105" priority="105"/>
    <cfRule type="duplicateValues" dxfId="104" priority="106"/>
  </conditionalFormatting>
  <conditionalFormatting sqref="B332">
    <cfRule type="duplicateValues" dxfId="103" priority="103"/>
    <cfRule type="duplicateValues" dxfId="102" priority="104"/>
  </conditionalFormatting>
  <conditionalFormatting sqref="B274">
    <cfRule type="duplicateValues" dxfId="101" priority="101"/>
    <cfRule type="duplicateValues" dxfId="100" priority="102"/>
  </conditionalFormatting>
  <conditionalFormatting sqref="B226">
    <cfRule type="duplicateValues" dxfId="99" priority="99"/>
    <cfRule type="duplicateValues" dxfId="98" priority="100"/>
  </conditionalFormatting>
  <conditionalFormatting sqref="B233">
    <cfRule type="duplicateValues" dxfId="97" priority="97"/>
    <cfRule type="duplicateValues" dxfId="96" priority="98"/>
  </conditionalFormatting>
  <conditionalFormatting sqref="B298">
    <cfRule type="duplicateValues" dxfId="95" priority="95"/>
    <cfRule type="duplicateValues" dxfId="94" priority="96"/>
  </conditionalFormatting>
  <conditionalFormatting sqref="B330">
    <cfRule type="duplicateValues" dxfId="93" priority="93"/>
    <cfRule type="duplicateValues" dxfId="92" priority="94"/>
  </conditionalFormatting>
  <conditionalFormatting sqref="B192:B193">
    <cfRule type="duplicateValues" dxfId="91" priority="91"/>
    <cfRule type="duplicateValues" dxfId="90" priority="92"/>
  </conditionalFormatting>
  <conditionalFormatting sqref="B341">
    <cfRule type="duplicateValues" dxfId="89" priority="89"/>
    <cfRule type="duplicateValues" dxfId="88" priority="90"/>
  </conditionalFormatting>
  <conditionalFormatting sqref="B345">
    <cfRule type="duplicateValues" dxfId="87" priority="87"/>
    <cfRule type="duplicateValues" dxfId="86" priority="88"/>
  </conditionalFormatting>
  <conditionalFormatting sqref="B356">
    <cfRule type="duplicateValues" dxfId="85" priority="85"/>
    <cfRule type="duplicateValues" dxfId="84" priority="86"/>
  </conditionalFormatting>
  <conditionalFormatting sqref="B142">
    <cfRule type="duplicateValues" dxfId="83" priority="83"/>
    <cfRule type="duplicateValues" dxfId="82" priority="84"/>
  </conditionalFormatting>
  <conditionalFormatting sqref="B379">
    <cfRule type="duplicateValues" dxfId="81" priority="81"/>
    <cfRule type="duplicateValues" dxfId="80" priority="82"/>
  </conditionalFormatting>
  <conditionalFormatting sqref="B130">
    <cfRule type="duplicateValues" dxfId="79" priority="79"/>
    <cfRule type="duplicateValues" dxfId="78" priority="80"/>
  </conditionalFormatting>
  <conditionalFormatting sqref="B136 B138:B140">
    <cfRule type="duplicateValues" dxfId="77" priority="77"/>
    <cfRule type="duplicateValues" dxfId="76" priority="78"/>
  </conditionalFormatting>
  <conditionalFormatting sqref="B137">
    <cfRule type="duplicateValues" dxfId="75" priority="75"/>
    <cfRule type="duplicateValues" dxfId="74" priority="76"/>
  </conditionalFormatting>
  <conditionalFormatting sqref="B403">
    <cfRule type="duplicateValues" dxfId="73" priority="73"/>
    <cfRule type="duplicateValues" dxfId="72" priority="74"/>
  </conditionalFormatting>
  <conditionalFormatting sqref="B29">
    <cfRule type="duplicateValues" dxfId="71" priority="71"/>
    <cfRule type="duplicateValues" dxfId="70" priority="72"/>
  </conditionalFormatting>
  <conditionalFormatting sqref="B31">
    <cfRule type="duplicateValues" dxfId="69" priority="69"/>
    <cfRule type="duplicateValues" dxfId="68" priority="70"/>
  </conditionalFormatting>
  <conditionalFormatting sqref="B40">
    <cfRule type="duplicateValues" dxfId="67" priority="67"/>
    <cfRule type="duplicateValues" dxfId="66" priority="68"/>
  </conditionalFormatting>
  <conditionalFormatting sqref="B46">
    <cfRule type="duplicateValues" dxfId="65" priority="65"/>
    <cfRule type="duplicateValues" dxfId="64" priority="66"/>
  </conditionalFormatting>
  <conditionalFormatting sqref="B50">
    <cfRule type="duplicateValues" dxfId="63" priority="63"/>
    <cfRule type="duplicateValues" dxfId="62" priority="64"/>
  </conditionalFormatting>
  <conditionalFormatting sqref="B55">
    <cfRule type="duplicateValues" dxfId="61" priority="61"/>
    <cfRule type="duplicateValues" dxfId="60" priority="62"/>
  </conditionalFormatting>
  <conditionalFormatting sqref="B71">
    <cfRule type="duplicateValues" dxfId="59" priority="59"/>
    <cfRule type="duplicateValues" dxfId="58" priority="60"/>
  </conditionalFormatting>
  <conditionalFormatting sqref="B371">
    <cfRule type="duplicateValues" dxfId="57" priority="57"/>
    <cfRule type="duplicateValues" dxfId="56" priority="58"/>
  </conditionalFormatting>
  <conditionalFormatting sqref="B10">
    <cfRule type="duplicateValues" dxfId="55" priority="55"/>
    <cfRule type="duplicateValues" dxfId="54" priority="56"/>
  </conditionalFormatting>
  <conditionalFormatting sqref="B15">
    <cfRule type="duplicateValues" dxfId="53" priority="53"/>
    <cfRule type="duplicateValues" dxfId="52" priority="54"/>
  </conditionalFormatting>
  <conditionalFormatting sqref="B16">
    <cfRule type="duplicateValues" dxfId="51" priority="51"/>
    <cfRule type="duplicateValues" dxfId="50" priority="52"/>
  </conditionalFormatting>
  <conditionalFormatting sqref="B21">
    <cfRule type="duplicateValues" dxfId="49" priority="49"/>
    <cfRule type="duplicateValues" dxfId="48" priority="50"/>
  </conditionalFormatting>
  <conditionalFormatting sqref="B22">
    <cfRule type="duplicateValues" dxfId="47" priority="47"/>
    <cfRule type="duplicateValues" dxfId="46" priority="48"/>
  </conditionalFormatting>
  <conditionalFormatting sqref="B32">
    <cfRule type="duplicateValues" dxfId="45" priority="45"/>
    <cfRule type="duplicateValues" dxfId="44" priority="46"/>
  </conditionalFormatting>
  <conditionalFormatting sqref="B42">
    <cfRule type="duplicateValues" dxfId="43" priority="43"/>
    <cfRule type="duplicateValues" dxfId="42" priority="44"/>
  </conditionalFormatting>
  <conditionalFormatting sqref="B48">
    <cfRule type="duplicateValues" dxfId="41" priority="41"/>
    <cfRule type="duplicateValues" dxfId="40" priority="42"/>
  </conditionalFormatting>
  <conditionalFormatting sqref="B61">
    <cfRule type="duplicateValues" dxfId="39" priority="39"/>
    <cfRule type="duplicateValues" dxfId="38" priority="40"/>
  </conditionalFormatting>
  <conditionalFormatting sqref="B65">
    <cfRule type="duplicateValues" dxfId="37" priority="37"/>
    <cfRule type="duplicateValues" dxfId="36" priority="38"/>
  </conditionalFormatting>
  <conditionalFormatting sqref="B76">
    <cfRule type="duplicateValues" dxfId="35" priority="35"/>
    <cfRule type="duplicateValues" dxfId="34" priority="36"/>
  </conditionalFormatting>
  <conditionalFormatting sqref="B83">
    <cfRule type="duplicateValues" dxfId="33" priority="33"/>
    <cfRule type="duplicateValues" dxfId="32" priority="34"/>
  </conditionalFormatting>
  <conditionalFormatting sqref="B249">
    <cfRule type="duplicateValues" dxfId="31" priority="31"/>
    <cfRule type="duplicateValues" dxfId="30" priority="32"/>
  </conditionalFormatting>
  <conditionalFormatting sqref="B251">
    <cfRule type="duplicateValues" dxfId="29" priority="29"/>
    <cfRule type="duplicateValues" dxfId="28" priority="30"/>
  </conditionalFormatting>
  <conditionalFormatting sqref="B272">
    <cfRule type="duplicateValues" dxfId="27" priority="27"/>
    <cfRule type="duplicateValues" dxfId="26" priority="28"/>
  </conditionalFormatting>
  <conditionalFormatting sqref="B288">
    <cfRule type="duplicateValues" dxfId="25" priority="25"/>
    <cfRule type="duplicateValues" dxfId="24" priority="26"/>
  </conditionalFormatting>
  <conditionalFormatting sqref="B84:B94">
    <cfRule type="duplicateValues" dxfId="23" priority="23"/>
    <cfRule type="duplicateValues" dxfId="22" priority="24"/>
  </conditionalFormatting>
  <conditionalFormatting sqref="B95:B98">
    <cfRule type="duplicateValues" dxfId="21" priority="21"/>
    <cfRule type="duplicateValues" dxfId="20" priority="22"/>
  </conditionalFormatting>
  <conditionalFormatting sqref="B99">
    <cfRule type="duplicateValues" dxfId="19" priority="19"/>
    <cfRule type="duplicateValues" dxfId="18" priority="20"/>
  </conditionalFormatting>
  <conditionalFormatting sqref="B108">
    <cfRule type="duplicateValues" dxfId="17" priority="17"/>
    <cfRule type="duplicateValues" dxfId="16" priority="18"/>
  </conditionalFormatting>
  <conditionalFormatting sqref="B316:B319">
    <cfRule type="duplicateValues" dxfId="15" priority="15"/>
    <cfRule type="duplicateValues" dxfId="14" priority="16"/>
  </conditionalFormatting>
  <conditionalFormatting sqref="B326">
    <cfRule type="duplicateValues" dxfId="13" priority="13"/>
    <cfRule type="duplicateValues" dxfId="12" priority="14"/>
  </conditionalFormatting>
  <conditionalFormatting sqref="B206">
    <cfRule type="duplicateValues" dxfId="11" priority="11"/>
    <cfRule type="duplicateValues" dxfId="10" priority="12"/>
  </conditionalFormatting>
  <conditionalFormatting sqref="B151:B156">
    <cfRule type="duplicateValues" dxfId="9" priority="9"/>
    <cfRule type="duplicateValues" dxfId="8" priority="10"/>
  </conditionalFormatting>
  <conditionalFormatting sqref="B164">
    <cfRule type="duplicateValues" dxfId="7" priority="7"/>
    <cfRule type="duplicateValues" dxfId="6" priority="8"/>
  </conditionalFormatting>
  <conditionalFormatting sqref="B146">
    <cfRule type="duplicateValues" dxfId="5" priority="5"/>
    <cfRule type="duplicateValues" dxfId="4" priority="6"/>
  </conditionalFormatting>
  <conditionalFormatting sqref="B149">
    <cfRule type="duplicateValues" dxfId="3" priority="3"/>
    <cfRule type="duplicateValues" dxfId="2" priority="4"/>
  </conditionalFormatting>
  <conditionalFormatting sqref="B372">
    <cfRule type="duplicateValues" dxfId="1" priority="1"/>
    <cfRule type="duplicateValues" dxfId="0" priority="2"/>
  </conditionalFormatting>
  <pageMargins left="0.82677165354330717" right="0.23622047244094491" top="0.55118110236220474" bottom="0.47244094488188981" header="0.31496062992125984" footer="0.31496062992125984"/>
  <colBreaks count="1" manualBreakCount="1">
    <brk id="6" max="40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C56"/>
  <sheetViews>
    <sheetView showGridLines="0" view="pageBreakPreview" zoomScaleSheetLayoutView="91" workbookViewId="0">
      <selection activeCell="Y15" sqref="Y15"/>
    </sheetView>
  </sheetViews>
  <sheetFormatPr defaultRowHeight="13.5"/>
  <cols>
    <col min="1" max="1" width="12.375" style="259" customWidth="1"/>
    <col min="2" max="2" width="3.875" style="259" customWidth="1"/>
    <col min="3" max="3" width="2.25" style="259" customWidth="1"/>
    <col min="4" max="4" width="1.125" style="259" customWidth="1"/>
    <col min="5" max="5" width="2.25" style="259" customWidth="1"/>
    <col min="6" max="6" width="1.125" style="259" customWidth="1"/>
    <col min="7" max="7" width="2.25" style="259" customWidth="1"/>
    <col min="8" max="8" width="2.375" style="259" customWidth="1"/>
    <col min="9" max="9" width="12.375" style="259" customWidth="1"/>
    <col min="10" max="10" width="3.875" style="259" customWidth="1"/>
    <col min="11" max="11" width="2.25" style="259" customWidth="1"/>
    <col min="12" max="12" width="1.125" style="259" customWidth="1"/>
    <col min="13" max="13" width="2.25" style="259" customWidth="1"/>
    <col min="14" max="14" width="1.125" style="259" customWidth="1"/>
    <col min="15" max="15" width="2.25" style="259" customWidth="1"/>
    <col min="16" max="16" width="2.375" style="259" customWidth="1"/>
    <col min="17" max="17" width="12.375" style="259" customWidth="1"/>
    <col min="18" max="18" width="3.875" style="259" customWidth="1"/>
    <col min="19" max="19" width="2.25" style="259" customWidth="1"/>
    <col min="20" max="20" width="1.125" style="259" customWidth="1"/>
    <col min="21" max="21" width="2.25" style="259" customWidth="1"/>
    <col min="22" max="22" width="1.125" style="259" customWidth="1"/>
    <col min="23" max="23" width="2.25" style="259" customWidth="1"/>
    <col min="24" max="24" width="2.375" style="259" customWidth="1"/>
    <col min="25" max="25" width="12.375" style="259" customWidth="1"/>
    <col min="26" max="26" width="3.375" style="259" customWidth="1"/>
    <col min="27" max="27" width="2.25" style="259" customWidth="1"/>
    <col min="28" max="28" width="1.125" style="259" customWidth="1"/>
    <col min="29" max="29" width="2.25" style="259" customWidth="1"/>
    <col min="30" max="30" width="1.125" style="259" customWidth="1"/>
    <col min="31" max="31" width="2.25" style="259" customWidth="1"/>
    <col min="32" max="32" width="2.125" style="259" customWidth="1"/>
    <col min="33" max="33" width="3.375" style="259" customWidth="1"/>
    <col min="34" max="34" width="2.25" style="259" customWidth="1"/>
    <col min="35" max="35" width="1.125" style="259" customWidth="1"/>
    <col min="36" max="36" width="2.25" style="259" customWidth="1"/>
    <col min="37" max="37" width="1.125" style="259" customWidth="1"/>
    <col min="38" max="38" width="2.25" style="259" customWidth="1"/>
    <col min="39" max="39" width="2.125" style="259" customWidth="1"/>
    <col min="40" max="40" width="12.375" style="260" customWidth="1"/>
    <col min="41" max="41" width="3.375" style="260" customWidth="1"/>
    <col min="42" max="42" width="2.25" style="260" customWidth="1"/>
    <col min="43" max="43" width="1.125" style="260" customWidth="1"/>
    <col min="44" max="44" width="2.25" style="260" customWidth="1"/>
    <col min="45" max="45" width="1.125" style="260" customWidth="1"/>
    <col min="46" max="46" width="2.25" style="260" customWidth="1"/>
    <col min="47" max="47" width="2.125" style="260" customWidth="1"/>
    <col min="48" max="48" width="3.375" style="260" customWidth="1"/>
    <col min="49" max="49" width="2.25" style="260" customWidth="1"/>
    <col min="50" max="50" width="1.125" style="260" customWidth="1"/>
    <col min="51" max="51" width="2.25" style="260" customWidth="1"/>
    <col min="52" max="52" width="1.125" style="260" customWidth="1"/>
    <col min="53" max="53" width="2.25" style="260" customWidth="1"/>
    <col min="54" max="54" width="2.125" style="260" customWidth="1"/>
    <col min="55" max="55" width="9" style="260"/>
    <col min="56" max="16384" width="9" style="259"/>
  </cols>
  <sheetData>
    <row r="1" spans="1:55" ht="14.25">
      <c r="A1" s="297" t="s">
        <v>1869</v>
      </c>
      <c r="B1" s="296"/>
      <c r="C1" s="296"/>
      <c r="D1" s="296"/>
      <c r="E1" s="296"/>
      <c r="F1" s="296"/>
      <c r="G1" s="296"/>
      <c r="H1" s="296"/>
      <c r="I1" s="296"/>
      <c r="J1" s="296"/>
      <c r="K1" s="296"/>
      <c r="L1" s="296"/>
      <c r="M1" s="296"/>
      <c r="N1" s="296"/>
      <c r="O1" s="296"/>
      <c r="P1" s="296"/>
      <c r="Q1" s="296"/>
      <c r="R1" s="296"/>
      <c r="S1" s="296"/>
      <c r="T1" s="296"/>
      <c r="U1" s="296"/>
      <c r="V1" s="296"/>
      <c r="W1" s="296"/>
      <c r="X1" s="296"/>
      <c r="AN1" s="259"/>
      <c r="AO1" s="259"/>
      <c r="AP1" s="259"/>
      <c r="AQ1" s="259"/>
      <c r="AR1" s="259"/>
      <c r="AS1" s="259"/>
      <c r="AT1" s="259"/>
      <c r="AU1" s="259"/>
      <c r="AV1" s="259"/>
      <c r="AW1" s="259"/>
      <c r="AX1" s="259"/>
      <c r="AY1" s="259"/>
      <c r="AZ1" s="259"/>
      <c r="BA1" s="259"/>
      <c r="BB1" s="259"/>
      <c r="BC1" s="259"/>
    </row>
    <row r="2" spans="1:55">
      <c r="A2" s="295" t="s">
        <v>1868</v>
      </c>
      <c r="B2" s="294"/>
      <c r="C2" s="294"/>
      <c r="D2" s="294"/>
      <c r="E2" s="294"/>
      <c r="F2" s="294"/>
      <c r="G2" s="294"/>
      <c r="H2" s="294"/>
      <c r="I2" s="294"/>
      <c r="J2" s="294"/>
      <c r="K2" s="294"/>
      <c r="L2" s="294"/>
      <c r="M2" s="294"/>
      <c r="N2" s="294"/>
      <c r="O2" s="294"/>
      <c r="P2" s="294"/>
      <c r="Q2" s="293" t="s">
        <v>1867</v>
      </c>
      <c r="R2" s="292"/>
      <c r="S2" s="292"/>
      <c r="T2" s="292"/>
      <c r="U2" s="292"/>
      <c r="V2" s="292"/>
      <c r="W2" s="292"/>
      <c r="X2" s="291"/>
      <c r="AN2" s="259"/>
      <c r="AO2" s="259"/>
      <c r="AP2" s="259"/>
      <c r="AQ2" s="259"/>
      <c r="AR2" s="259"/>
      <c r="AS2" s="259"/>
      <c r="AT2" s="259"/>
      <c r="AU2" s="259"/>
      <c r="AV2" s="259"/>
      <c r="AW2" s="259"/>
      <c r="AX2" s="259"/>
      <c r="AY2" s="259"/>
      <c r="AZ2" s="259"/>
      <c r="BA2" s="259"/>
      <c r="BB2" s="259"/>
      <c r="BC2" s="259"/>
    </row>
    <row r="3" spans="1:55" ht="16.5" customHeight="1" thickBot="1">
      <c r="A3" s="289" t="s">
        <v>1827</v>
      </c>
      <c r="B3" s="287" t="s">
        <v>1866</v>
      </c>
      <c r="C3" s="286"/>
      <c r="D3" s="286"/>
      <c r="E3" s="286"/>
      <c r="F3" s="286"/>
      <c r="G3" s="286"/>
      <c r="H3" s="290"/>
      <c r="I3" s="289" t="s">
        <v>1827</v>
      </c>
      <c r="J3" s="287" t="s">
        <v>1866</v>
      </c>
      <c r="K3" s="286"/>
      <c r="L3" s="286"/>
      <c r="M3" s="286"/>
      <c r="N3" s="286"/>
      <c r="O3" s="286"/>
      <c r="P3" s="285"/>
      <c r="Q3" s="288" t="s">
        <v>1827</v>
      </c>
      <c r="R3" s="287" t="s">
        <v>1866</v>
      </c>
      <c r="S3" s="286"/>
      <c r="T3" s="286"/>
      <c r="U3" s="286"/>
      <c r="V3" s="286"/>
      <c r="W3" s="286"/>
      <c r="X3" s="285"/>
      <c r="AN3" s="259"/>
      <c r="AO3" s="259"/>
      <c r="AP3" s="259"/>
      <c r="AQ3" s="259"/>
      <c r="AR3" s="259"/>
      <c r="AS3" s="259"/>
      <c r="AT3" s="259"/>
      <c r="AU3" s="259"/>
      <c r="AV3" s="259"/>
      <c r="AW3" s="259"/>
      <c r="AX3" s="259"/>
      <c r="AY3" s="259"/>
      <c r="AZ3" s="259"/>
      <c r="BA3" s="259"/>
      <c r="BB3" s="259"/>
      <c r="BC3" s="259"/>
    </row>
    <row r="4" spans="1:55" ht="16.5" customHeight="1" thickTop="1">
      <c r="A4" s="284" t="s">
        <v>1865</v>
      </c>
      <c r="B4" s="283" t="s">
        <v>1838</v>
      </c>
      <c r="C4" s="282">
        <v>48</v>
      </c>
      <c r="D4" s="282" t="s">
        <v>1837</v>
      </c>
      <c r="E4" s="282">
        <v>6</v>
      </c>
      <c r="F4" s="282" t="s">
        <v>1837</v>
      </c>
      <c r="G4" s="281">
        <v>23</v>
      </c>
      <c r="H4" s="280"/>
      <c r="I4" s="272" t="s">
        <v>1864</v>
      </c>
      <c r="J4" s="271" t="s">
        <v>1838</v>
      </c>
      <c r="K4" s="270">
        <v>48</v>
      </c>
      <c r="L4" s="270" t="s">
        <v>1837</v>
      </c>
      <c r="M4" s="270">
        <v>7</v>
      </c>
      <c r="N4" s="270" t="s">
        <v>1837</v>
      </c>
      <c r="O4" s="270">
        <v>9</v>
      </c>
      <c r="P4" s="269"/>
      <c r="Q4" s="279" t="s">
        <v>1863</v>
      </c>
      <c r="R4" s="271" t="s">
        <v>1838</v>
      </c>
      <c r="S4" s="270">
        <v>48</v>
      </c>
      <c r="T4" s="270" t="s">
        <v>1837</v>
      </c>
      <c r="U4" s="270">
        <v>1</v>
      </c>
      <c r="V4" s="270" t="s">
        <v>1837</v>
      </c>
      <c r="W4" s="270">
        <v>24</v>
      </c>
      <c r="X4" s="269"/>
      <c r="AN4" s="259"/>
      <c r="AO4" s="259"/>
      <c r="AP4" s="259"/>
      <c r="AQ4" s="259"/>
      <c r="AR4" s="259"/>
      <c r="AS4" s="259"/>
      <c r="AT4" s="259"/>
      <c r="AU4" s="259"/>
      <c r="AV4" s="259"/>
      <c r="AW4" s="259"/>
      <c r="AX4" s="259"/>
      <c r="AY4" s="259"/>
      <c r="AZ4" s="259"/>
      <c r="BA4" s="259"/>
      <c r="BB4" s="259"/>
      <c r="BC4" s="259"/>
    </row>
    <row r="5" spans="1:55" ht="16.5" customHeight="1">
      <c r="A5" s="272" t="s">
        <v>1283</v>
      </c>
      <c r="B5" s="271" t="s">
        <v>1838</v>
      </c>
      <c r="C5" s="270">
        <v>48</v>
      </c>
      <c r="D5" s="270" t="s">
        <v>1837</v>
      </c>
      <c r="E5" s="270">
        <v>2</v>
      </c>
      <c r="F5" s="270" t="s">
        <v>1837</v>
      </c>
      <c r="G5" s="275">
        <v>15</v>
      </c>
      <c r="H5" s="274"/>
      <c r="I5" s="272" t="s">
        <v>1862</v>
      </c>
      <c r="J5" s="271" t="s">
        <v>1838</v>
      </c>
      <c r="K5" s="270">
        <v>48</v>
      </c>
      <c r="L5" s="270" t="s">
        <v>1837</v>
      </c>
      <c r="M5" s="270">
        <v>7</v>
      </c>
      <c r="N5" s="270" t="s">
        <v>1837</v>
      </c>
      <c r="O5" s="270">
        <v>27</v>
      </c>
      <c r="P5" s="269"/>
      <c r="Q5" s="268" t="s">
        <v>1861</v>
      </c>
      <c r="R5" s="267" t="s">
        <v>1838</v>
      </c>
      <c r="S5" s="266">
        <v>48</v>
      </c>
      <c r="T5" s="266" t="s">
        <v>1837</v>
      </c>
      <c r="U5" s="266">
        <v>4</v>
      </c>
      <c r="V5" s="266" t="s">
        <v>1837</v>
      </c>
      <c r="W5" s="266">
        <v>27</v>
      </c>
      <c r="X5" s="265"/>
      <c r="AN5" s="259"/>
      <c r="AO5" s="259"/>
      <c r="AP5" s="259"/>
      <c r="AQ5" s="259"/>
      <c r="AR5" s="259"/>
      <c r="AS5" s="259"/>
      <c r="AT5" s="259"/>
      <c r="AU5" s="259"/>
      <c r="AV5" s="259"/>
      <c r="AW5" s="259"/>
      <c r="AX5" s="259"/>
      <c r="AY5" s="259"/>
      <c r="AZ5" s="259"/>
      <c r="BA5" s="259"/>
      <c r="BB5" s="259"/>
      <c r="BC5" s="259"/>
    </row>
    <row r="6" spans="1:55" ht="16.5" customHeight="1">
      <c r="A6" s="272" t="s">
        <v>1860</v>
      </c>
      <c r="B6" s="271" t="s">
        <v>1838</v>
      </c>
      <c r="C6" s="270">
        <v>48</v>
      </c>
      <c r="D6" s="270" t="s">
        <v>1837</v>
      </c>
      <c r="E6" s="270">
        <v>5</v>
      </c>
      <c r="F6" s="270" t="s">
        <v>1837</v>
      </c>
      <c r="G6" s="275">
        <v>31</v>
      </c>
      <c r="H6" s="274"/>
      <c r="I6" s="272" t="s">
        <v>1859</v>
      </c>
      <c r="J6" s="271" t="s">
        <v>1838</v>
      </c>
      <c r="K6" s="270">
        <v>47</v>
      </c>
      <c r="L6" s="270" t="s">
        <v>1837</v>
      </c>
      <c r="M6" s="270">
        <v>12</v>
      </c>
      <c r="N6" s="270" t="s">
        <v>1837</v>
      </c>
      <c r="O6" s="270">
        <v>15</v>
      </c>
      <c r="P6" s="269"/>
      <c r="Q6" s="278"/>
      <c r="R6" s="277"/>
      <c r="S6" s="277"/>
      <c r="T6" s="277"/>
      <c r="U6" s="277"/>
      <c r="V6" s="277"/>
      <c r="W6" s="277"/>
      <c r="X6" s="277"/>
      <c r="AN6" s="259"/>
      <c r="AO6" s="259"/>
      <c r="AP6" s="259"/>
      <c r="AQ6" s="259"/>
      <c r="AR6" s="259"/>
      <c r="AS6" s="259"/>
      <c r="AT6" s="259"/>
      <c r="AU6" s="259"/>
      <c r="AV6" s="259"/>
      <c r="AW6" s="259"/>
      <c r="AX6" s="259"/>
      <c r="AY6" s="259"/>
      <c r="AZ6" s="259"/>
      <c r="BA6" s="259"/>
      <c r="BB6" s="259"/>
      <c r="BC6" s="259"/>
    </row>
    <row r="7" spans="1:55" ht="16.5" customHeight="1">
      <c r="A7" s="272" t="s">
        <v>1858</v>
      </c>
      <c r="B7" s="271" t="s">
        <v>1838</v>
      </c>
      <c r="C7" s="270">
        <v>48</v>
      </c>
      <c r="D7" s="270" t="s">
        <v>1837</v>
      </c>
      <c r="E7" s="270">
        <v>6</v>
      </c>
      <c r="F7" s="270" t="s">
        <v>1837</v>
      </c>
      <c r="G7" s="275">
        <v>14</v>
      </c>
      <c r="H7" s="274"/>
      <c r="I7" s="272" t="s">
        <v>1857</v>
      </c>
      <c r="J7" s="271" t="s">
        <v>1838</v>
      </c>
      <c r="K7" s="270">
        <v>48</v>
      </c>
      <c r="L7" s="270" t="s">
        <v>1837</v>
      </c>
      <c r="M7" s="270">
        <v>1</v>
      </c>
      <c r="N7" s="270" t="s">
        <v>1837</v>
      </c>
      <c r="O7" s="270">
        <v>12</v>
      </c>
      <c r="P7" s="269"/>
      <c r="Q7" s="276"/>
      <c r="R7" s="273"/>
      <c r="S7" s="262"/>
      <c r="T7" s="262"/>
      <c r="U7" s="262"/>
      <c r="V7" s="262"/>
      <c r="W7" s="262"/>
      <c r="X7" s="262"/>
      <c r="AN7" s="259"/>
      <c r="AO7" s="259"/>
      <c r="AP7" s="259"/>
      <c r="AQ7" s="259"/>
      <c r="AR7" s="259"/>
      <c r="AS7" s="259"/>
      <c r="AT7" s="259"/>
      <c r="AU7" s="259"/>
      <c r="AV7" s="259"/>
      <c r="AW7" s="259"/>
      <c r="AX7" s="259"/>
      <c r="AY7" s="259"/>
      <c r="AZ7" s="259"/>
      <c r="BA7" s="259"/>
      <c r="BB7" s="259"/>
      <c r="BC7" s="259"/>
    </row>
    <row r="8" spans="1:55" ht="16.5" customHeight="1">
      <c r="A8" s="272" t="s">
        <v>1184</v>
      </c>
      <c r="B8" s="271" t="s">
        <v>1838</v>
      </c>
      <c r="C8" s="270">
        <v>48</v>
      </c>
      <c r="D8" s="270" t="s">
        <v>1837</v>
      </c>
      <c r="E8" s="270">
        <v>8</v>
      </c>
      <c r="F8" s="270" t="s">
        <v>1837</v>
      </c>
      <c r="G8" s="275">
        <v>21</v>
      </c>
      <c r="H8" s="274"/>
      <c r="I8" s="272" t="s">
        <v>1856</v>
      </c>
      <c r="J8" s="271" t="s">
        <v>1838</v>
      </c>
      <c r="K8" s="270">
        <v>48</v>
      </c>
      <c r="L8" s="270" t="s">
        <v>1837</v>
      </c>
      <c r="M8" s="270">
        <v>5</v>
      </c>
      <c r="N8" s="270" t="s">
        <v>1837</v>
      </c>
      <c r="O8" s="270">
        <v>21</v>
      </c>
      <c r="P8" s="269"/>
      <c r="Q8" s="276"/>
      <c r="R8" s="273"/>
      <c r="S8" s="262"/>
      <c r="T8" s="262"/>
      <c r="U8" s="262"/>
      <c r="V8" s="262"/>
      <c r="W8" s="262"/>
      <c r="X8" s="262"/>
      <c r="AN8" s="259"/>
      <c r="AO8" s="259"/>
      <c r="AP8" s="259"/>
      <c r="AQ8" s="259"/>
      <c r="AR8" s="259"/>
      <c r="AS8" s="259"/>
      <c r="AT8" s="259"/>
      <c r="AU8" s="259"/>
      <c r="AV8" s="259"/>
      <c r="AW8" s="259"/>
      <c r="AX8" s="259"/>
      <c r="AY8" s="259"/>
      <c r="AZ8" s="259"/>
      <c r="BA8" s="259"/>
      <c r="BB8" s="259"/>
      <c r="BC8" s="259"/>
    </row>
    <row r="9" spans="1:55" ht="16.5" customHeight="1">
      <c r="A9" s="272" t="s">
        <v>1855</v>
      </c>
      <c r="B9" s="271" t="s">
        <v>1838</v>
      </c>
      <c r="C9" s="270">
        <v>48</v>
      </c>
      <c r="D9" s="270" t="s">
        <v>1837</v>
      </c>
      <c r="E9" s="270">
        <v>6</v>
      </c>
      <c r="F9" s="270" t="s">
        <v>1837</v>
      </c>
      <c r="G9" s="275">
        <v>5</v>
      </c>
      <c r="H9" s="274"/>
      <c r="I9" s="272" t="s">
        <v>1854</v>
      </c>
      <c r="J9" s="271" t="s">
        <v>1838</v>
      </c>
      <c r="K9" s="270">
        <v>48</v>
      </c>
      <c r="L9" s="270" t="s">
        <v>1837</v>
      </c>
      <c r="M9" s="270">
        <v>4</v>
      </c>
      <c r="N9" s="270" t="s">
        <v>1837</v>
      </c>
      <c r="O9" s="270">
        <v>26</v>
      </c>
      <c r="P9" s="269"/>
      <c r="Q9" s="276"/>
      <c r="R9" s="273"/>
      <c r="S9" s="262"/>
      <c r="T9" s="262"/>
      <c r="U9" s="262"/>
      <c r="V9" s="262"/>
      <c r="W9" s="262"/>
      <c r="X9" s="262"/>
      <c r="AN9" s="259"/>
      <c r="AO9" s="259"/>
      <c r="AP9" s="259"/>
      <c r="AQ9" s="259"/>
      <c r="AR9" s="259"/>
      <c r="AS9" s="259"/>
      <c r="AT9" s="259"/>
      <c r="AU9" s="259"/>
      <c r="AV9" s="259"/>
      <c r="AW9" s="259"/>
      <c r="AX9" s="259"/>
      <c r="AY9" s="259"/>
      <c r="AZ9" s="259"/>
      <c r="BA9" s="259"/>
      <c r="BB9" s="259"/>
      <c r="BC9" s="259"/>
    </row>
    <row r="10" spans="1:55" ht="16.5" customHeight="1">
      <c r="A10" s="272" t="s">
        <v>1853</v>
      </c>
      <c r="B10" s="271" t="s">
        <v>1838</v>
      </c>
      <c r="C10" s="270">
        <v>48</v>
      </c>
      <c r="D10" s="270" t="s">
        <v>1837</v>
      </c>
      <c r="E10" s="270">
        <v>11</v>
      </c>
      <c r="F10" s="270" t="s">
        <v>1837</v>
      </c>
      <c r="G10" s="275">
        <v>19</v>
      </c>
      <c r="H10" s="274"/>
      <c r="I10" s="272" t="s">
        <v>1852</v>
      </c>
      <c r="J10" s="271" t="s">
        <v>1838</v>
      </c>
      <c r="K10" s="270">
        <v>48</v>
      </c>
      <c r="L10" s="270" t="s">
        <v>1837</v>
      </c>
      <c r="M10" s="270">
        <v>4</v>
      </c>
      <c r="N10" s="270" t="s">
        <v>1837</v>
      </c>
      <c r="O10" s="270">
        <v>26</v>
      </c>
      <c r="P10" s="269"/>
      <c r="Q10" s="264"/>
      <c r="R10" s="273"/>
      <c r="S10" s="262"/>
      <c r="T10" s="262"/>
      <c r="U10" s="262"/>
      <c r="V10" s="262"/>
      <c r="W10" s="262"/>
      <c r="X10" s="262"/>
      <c r="AN10" s="259"/>
      <c r="AO10" s="259"/>
      <c r="AP10" s="259"/>
      <c r="AQ10" s="259"/>
      <c r="AR10" s="259"/>
      <c r="AS10" s="259"/>
      <c r="AT10" s="259"/>
      <c r="AU10" s="259"/>
      <c r="AV10" s="259"/>
      <c r="AW10" s="259"/>
      <c r="AX10" s="259"/>
      <c r="AY10" s="259"/>
      <c r="AZ10" s="259"/>
      <c r="BA10" s="259"/>
      <c r="BB10" s="259"/>
      <c r="BC10" s="259"/>
    </row>
    <row r="11" spans="1:55" ht="16.5" customHeight="1">
      <c r="A11" s="272" t="s">
        <v>1851</v>
      </c>
      <c r="B11" s="271" t="s">
        <v>1838</v>
      </c>
      <c r="C11" s="270">
        <v>49</v>
      </c>
      <c r="D11" s="270" t="s">
        <v>1837</v>
      </c>
      <c r="E11" s="270">
        <v>9</v>
      </c>
      <c r="F11" s="270" t="s">
        <v>1837</v>
      </c>
      <c r="G11" s="275">
        <v>17</v>
      </c>
      <c r="H11" s="274"/>
      <c r="I11" s="272" t="s">
        <v>1850</v>
      </c>
      <c r="J11" s="271" t="s">
        <v>1838</v>
      </c>
      <c r="K11" s="270">
        <v>48</v>
      </c>
      <c r="L11" s="270" t="s">
        <v>1837</v>
      </c>
      <c r="M11" s="270">
        <v>2</v>
      </c>
      <c r="N11" s="270" t="s">
        <v>1837</v>
      </c>
      <c r="O11" s="270">
        <v>20</v>
      </c>
      <c r="P11" s="269"/>
      <c r="Q11" s="264"/>
      <c r="R11" s="273"/>
      <c r="S11" s="262"/>
      <c r="T11" s="262"/>
      <c r="U11" s="262"/>
      <c r="V11" s="262"/>
      <c r="W11" s="262"/>
      <c r="X11" s="262"/>
      <c r="AN11" s="259"/>
      <c r="AO11" s="259"/>
      <c r="AP11" s="259"/>
      <c r="AQ11" s="259"/>
      <c r="AR11" s="259"/>
      <c r="AS11" s="259"/>
      <c r="AT11" s="259"/>
      <c r="AU11" s="259"/>
      <c r="AV11" s="259"/>
      <c r="AW11" s="259"/>
      <c r="AX11" s="259"/>
      <c r="AY11" s="259"/>
      <c r="AZ11" s="259"/>
      <c r="BA11" s="259"/>
      <c r="BB11" s="259"/>
      <c r="BC11" s="259"/>
    </row>
    <row r="12" spans="1:55" ht="16.5" customHeight="1">
      <c r="A12" s="272" t="s">
        <v>1849</v>
      </c>
      <c r="B12" s="271" t="s">
        <v>1838</v>
      </c>
      <c r="C12" s="270">
        <v>48</v>
      </c>
      <c r="D12" s="270" t="s">
        <v>1837</v>
      </c>
      <c r="E12" s="270">
        <v>1</v>
      </c>
      <c r="F12" s="270" t="s">
        <v>1837</v>
      </c>
      <c r="G12" s="270">
        <v>27</v>
      </c>
      <c r="H12" s="274"/>
      <c r="I12" s="272" t="s">
        <v>1848</v>
      </c>
      <c r="J12" s="271" t="s">
        <v>1838</v>
      </c>
      <c r="K12" s="270">
        <v>48</v>
      </c>
      <c r="L12" s="270" t="s">
        <v>1837</v>
      </c>
      <c r="M12" s="270">
        <v>3</v>
      </c>
      <c r="N12" s="270" t="s">
        <v>1837</v>
      </c>
      <c r="O12" s="270">
        <v>27</v>
      </c>
      <c r="P12" s="269"/>
      <c r="Q12" s="264"/>
      <c r="R12" s="273"/>
      <c r="S12" s="262"/>
      <c r="T12" s="262"/>
      <c r="U12" s="262"/>
      <c r="V12" s="262"/>
      <c r="W12" s="262"/>
      <c r="X12" s="262"/>
      <c r="AN12" s="259"/>
      <c r="AO12" s="259"/>
      <c r="AP12" s="259"/>
      <c r="AQ12" s="259"/>
      <c r="AR12" s="259"/>
      <c r="AS12" s="259"/>
      <c r="AT12" s="259"/>
      <c r="AU12" s="259"/>
      <c r="AV12" s="259"/>
      <c r="AW12" s="259"/>
      <c r="AX12" s="259"/>
      <c r="AY12" s="259"/>
      <c r="AZ12" s="259"/>
      <c r="BA12" s="259"/>
      <c r="BB12" s="259"/>
      <c r="BC12" s="259"/>
    </row>
    <row r="13" spans="1:55" ht="16.5" customHeight="1">
      <c r="A13" s="272" t="s">
        <v>843</v>
      </c>
      <c r="B13" s="271" t="s">
        <v>1838</v>
      </c>
      <c r="C13" s="270">
        <v>48</v>
      </c>
      <c r="D13" s="270" t="s">
        <v>1837</v>
      </c>
      <c r="E13" s="270">
        <v>1</v>
      </c>
      <c r="F13" s="270" t="s">
        <v>1837</v>
      </c>
      <c r="G13" s="270">
        <v>26</v>
      </c>
      <c r="H13" s="269"/>
      <c r="I13" s="272" t="s">
        <v>1847</v>
      </c>
      <c r="J13" s="271" t="s">
        <v>1838</v>
      </c>
      <c r="K13" s="270">
        <v>47</v>
      </c>
      <c r="L13" s="270" t="s">
        <v>1837</v>
      </c>
      <c r="M13" s="270">
        <v>12</v>
      </c>
      <c r="N13" s="270" t="s">
        <v>1837</v>
      </c>
      <c r="O13" s="270">
        <v>15</v>
      </c>
      <c r="P13" s="269"/>
      <c r="Q13" s="260"/>
      <c r="R13" s="260"/>
      <c r="S13" s="260"/>
      <c r="T13" s="260"/>
      <c r="U13" s="260"/>
      <c r="V13" s="260"/>
      <c r="W13" s="260"/>
      <c r="X13" s="260"/>
      <c r="AN13" s="259"/>
      <c r="AO13" s="259"/>
      <c r="AP13" s="259"/>
      <c r="AQ13" s="259"/>
      <c r="AR13" s="259"/>
      <c r="AS13" s="259"/>
      <c r="AT13" s="259"/>
      <c r="AU13" s="259"/>
      <c r="AV13" s="259"/>
      <c r="AW13" s="259"/>
      <c r="AX13" s="259"/>
      <c r="AY13" s="259"/>
      <c r="AZ13" s="259"/>
      <c r="BA13" s="259"/>
      <c r="BB13" s="259"/>
      <c r="BC13" s="259"/>
    </row>
    <row r="14" spans="1:55" ht="16.5" customHeight="1">
      <c r="A14" s="272" t="s">
        <v>1846</v>
      </c>
      <c r="B14" s="271" t="s">
        <v>1838</v>
      </c>
      <c r="C14" s="270">
        <v>48</v>
      </c>
      <c r="D14" s="270" t="s">
        <v>1837</v>
      </c>
      <c r="E14" s="270">
        <v>4</v>
      </c>
      <c r="F14" s="270" t="s">
        <v>1837</v>
      </c>
      <c r="G14" s="270">
        <v>10</v>
      </c>
      <c r="H14" s="269"/>
      <c r="I14" s="272" t="s">
        <v>1845</v>
      </c>
      <c r="J14" s="271" t="s">
        <v>1838</v>
      </c>
      <c r="K14" s="270">
        <v>48</v>
      </c>
      <c r="L14" s="270" t="s">
        <v>1837</v>
      </c>
      <c r="M14" s="270">
        <v>2</v>
      </c>
      <c r="N14" s="270" t="s">
        <v>1837</v>
      </c>
      <c r="O14" s="270">
        <v>1</v>
      </c>
      <c r="P14" s="269"/>
      <c r="Q14" s="260"/>
      <c r="R14" s="260"/>
      <c r="S14" s="260"/>
      <c r="T14" s="260"/>
      <c r="U14" s="260"/>
      <c r="V14" s="260"/>
      <c r="W14" s="260"/>
      <c r="X14" s="260"/>
      <c r="AN14" s="259"/>
      <c r="AO14" s="259"/>
      <c r="AP14" s="259"/>
      <c r="AQ14" s="259"/>
      <c r="AR14" s="259"/>
      <c r="AS14" s="259"/>
      <c r="AT14" s="259"/>
      <c r="AU14" s="259"/>
      <c r="AV14" s="259"/>
      <c r="AW14" s="259"/>
      <c r="AX14" s="259"/>
      <c r="AY14" s="259"/>
      <c r="AZ14" s="259"/>
      <c r="BA14" s="259"/>
      <c r="BB14" s="259"/>
      <c r="BC14" s="259"/>
    </row>
    <row r="15" spans="1:55" ht="16.5" customHeight="1">
      <c r="A15" s="272" t="s">
        <v>1844</v>
      </c>
      <c r="B15" s="271" t="s">
        <v>1838</v>
      </c>
      <c r="C15" s="270">
        <v>49</v>
      </c>
      <c r="D15" s="270" t="s">
        <v>1837</v>
      </c>
      <c r="E15" s="270">
        <v>3</v>
      </c>
      <c r="F15" s="270" t="s">
        <v>1837</v>
      </c>
      <c r="G15" s="270">
        <v>4</v>
      </c>
      <c r="H15" s="269"/>
      <c r="I15" s="272" t="s">
        <v>1843</v>
      </c>
      <c r="J15" s="271" t="s">
        <v>1838</v>
      </c>
      <c r="K15" s="270">
        <v>48</v>
      </c>
      <c r="L15" s="270" t="s">
        <v>1837</v>
      </c>
      <c r="M15" s="270">
        <v>4</v>
      </c>
      <c r="N15" s="270" t="s">
        <v>1837</v>
      </c>
      <c r="O15" s="270">
        <v>20</v>
      </c>
      <c r="P15" s="269"/>
      <c r="Q15" s="260"/>
      <c r="R15" s="260"/>
      <c r="S15" s="260"/>
      <c r="T15" s="260"/>
      <c r="U15" s="260"/>
      <c r="V15" s="260"/>
      <c r="W15" s="260"/>
      <c r="X15" s="260"/>
      <c r="AN15" s="259"/>
      <c r="AO15" s="259"/>
      <c r="AP15" s="259"/>
      <c r="AQ15" s="259"/>
      <c r="AR15" s="259"/>
      <c r="AS15" s="259"/>
      <c r="AT15" s="259"/>
      <c r="AU15" s="259"/>
      <c r="AV15" s="259"/>
      <c r="AW15" s="259"/>
      <c r="AX15" s="259"/>
      <c r="AY15" s="259"/>
      <c r="AZ15" s="259"/>
      <c r="BA15" s="259"/>
      <c r="BB15" s="259"/>
      <c r="BC15" s="259"/>
    </row>
    <row r="16" spans="1:55" ht="16.5" customHeight="1">
      <c r="A16" s="272" t="s">
        <v>1842</v>
      </c>
      <c r="B16" s="271" t="s">
        <v>1838</v>
      </c>
      <c r="C16" s="270">
        <v>48</v>
      </c>
      <c r="D16" s="270" t="s">
        <v>1837</v>
      </c>
      <c r="E16" s="270">
        <v>3</v>
      </c>
      <c r="F16" s="270" t="s">
        <v>1837</v>
      </c>
      <c r="G16" s="270">
        <v>19</v>
      </c>
      <c r="H16" s="269"/>
      <c r="I16" s="272" t="s">
        <v>1841</v>
      </c>
      <c r="J16" s="271" t="s">
        <v>1838</v>
      </c>
      <c r="K16" s="270">
        <v>48</v>
      </c>
      <c r="L16" s="270" t="s">
        <v>1837</v>
      </c>
      <c r="M16" s="270">
        <v>4</v>
      </c>
      <c r="N16" s="270" t="s">
        <v>1837</v>
      </c>
      <c r="O16" s="270">
        <v>12</v>
      </c>
      <c r="P16" s="269"/>
      <c r="Q16" s="260"/>
      <c r="R16" s="260"/>
      <c r="S16" s="260"/>
      <c r="T16" s="260"/>
      <c r="U16" s="260"/>
      <c r="V16" s="260"/>
      <c r="W16" s="260"/>
      <c r="X16" s="260"/>
      <c r="AN16" s="259"/>
      <c r="AO16" s="259"/>
      <c r="AP16" s="259"/>
      <c r="AQ16" s="259"/>
      <c r="AR16" s="259"/>
      <c r="AS16" s="259"/>
      <c r="AT16" s="259"/>
      <c r="AU16" s="259"/>
      <c r="AV16" s="259"/>
      <c r="AW16" s="259"/>
      <c r="AX16" s="259"/>
      <c r="AY16" s="259"/>
      <c r="AZ16" s="259"/>
      <c r="BA16" s="259"/>
      <c r="BB16" s="259"/>
      <c r="BC16" s="259"/>
    </row>
    <row r="17" spans="1:55" ht="16.5" customHeight="1">
      <c r="A17" s="268" t="s">
        <v>1840</v>
      </c>
      <c r="B17" s="267" t="s">
        <v>1838</v>
      </c>
      <c r="C17" s="266">
        <v>48</v>
      </c>
      <c r="D17" s="266" t="s">
        <v>1837</v>
      </c>
      <c r="E17" s="266">
        <v>6</v>
      </c>
      <c r="F17" s="266" t="s">
        <v>1837</v>
      </c>
      <c r="G17" s="266">
        <v>1</v>
      </c>
      <c r="H17" s="265"/>
      <c r="I17" s="268" t="s">
        <v>1839</v>
      </c>
      <c r="J17" s="267" t="s">
        <v>1838</v>
      </c>
      <c r="K17" s="266">
        <v>48</v>
      </c>
      <c r="L17" s="266" t="s">
        <v>1837</v>
      </c>
      <c r="M17" s="266">
        <v>2</v>
      </c>
      <c r="N17" s="266" t="s">
        <v>1837</v>
      </c>
      <c r="O17" s="266">
        <v>7</v>
      </c>
      <c r="P17" s="265"/>
      <c r="Q17" s="260"/>
      <c r="R17" s="260"/>
      <c r="S17" s="260"/>
      <c r="T17" s="260"/>
      <c r="U17" s="260"/>
      <c r="V17" s="260"/>
      <c r="W17" s="260"/>
      <c r="X17" s="260"/>
      <c r="AN17" s="259"/>
      <c r="AO17" s="259"/>
      <c r="AP17" s="259"/>
      <c r="AQ17" s="259"/>
      <c r="AR17" s="259"/>
      <c r="AS17" s="259"/>
      <c r="AT17" s="259"/>
      <c r="AU17" s="259"/>
      <c r="AV17" s="259"/>
      <c r="AW17" s="259"/>
      <c r="AX17" s="259"/>
      <c r="AY17" s="259"/>
      <c r="AZ17" s="259"/>
      <c r="BA17" s="259"/>
      <c r="BB17" s="259"/>
      <c r="BC17" s="259"/>
    </row>
    <row r="18" spans="1:55" ht="16.5" customHeight="1">
      <c r="I18" s="262"/>
      <c r="J18" s="263"/>
      <c r="K18" s="263"/>
      <c r="L18" s="263"/>
      <c r="M18" s="263"/>
      <c r="N18" s="263"/>
      <c r="O18" s="263"/>
      <c r="P18" s="263"/>
      <c r="Q18" s="260"/>
      <c r="R18" s="260"/>
      <c r="S18" s="260"/>
      <c r="T18" s="260"/>
      <c r="U18" s="260"/>
      <c r="V18" s="260"/>
      <c r="W18" s="260"/>
      <c r="X18" s="260"/>
      <c r="AN18" s="259"/>
      <c r="AO18" s="259"/>
      <c r="AP18" s="259"/>
      <c r="AQ18" s="259"/>
      <c r="AR18" s="259"/>
      <c r="AS18" s="259"/>
      <c r="AT18" s="259"/>
      <c r="AU18" s="259"/>
      <c r="AV18" s="259"/>
      <c r="AW18" s="259"/>
      <c r="AX18" s="259"/>
      <c r="AY18" s="259"/>
      <c r="AZ18" s="259"/>
      <c r="BA18" s="259"/>
      <c r="BB18" s="259"/>
      <c r="BC18" s="259"/>
    </row>
    <row r="19" spans="1:55" ht="16.5" customHeight="1">
      <c r="I19" s="262"/>
      <c r="J19" s="263"/>
      <c r="K19" s="263"/>
      <c r="L19" s="263"/>
      <c r="M19" s="263"/>
      <c r="N19" s="263"/>
      <c r="O19" s="263"/>
      <c r="P19" s="263"/>
      <c r="Q19" s="264"/>
      <c r="R19" s="262"/>
      <c r="S19" s="262"/>
      <c r="T19" s="262"/>
      <c r="U19" s="262"/>
      <c r="V19" s="262"/>
      <c r="W19" s="262"/>
      <c r="X19" s="262"/>
      <c r="AN19" s="259"/>
      <c r="AO19" s="259"/>
      <c r="AP19" s="259"/>
      <c r="AQ19" s="259"/>
      <c r="AR19" s="259"/>
      <c r="AS19" s="259"/>
      <c r="AT19" s="259"/>
      <c r="AU19" s="259"/>
      <c r="AV19" s="259"/>
      <c r="AW19" s="259"/>
      <c r="AX19" s="259"/>
      <c r="AY19" s="259"/>
      <c r="AZ19" s="259"/>
      <c r="BA19" s="259"/>
      <c r="BB19" s="259"/>
      <c r="BC19" s="259"/>
    </row>
    <row r="20" spans="1:55" ht="16.5" customHeight="1">
      <c r="I20" s="262"/>
      <c r="J20" s="263"/>
      <c r="K20" s="263"/>
      <c r="L20" s="263"/>
      <c r="M20" s="263"/>
      <c r="N20" s="263"/>
      <c r="O20" s="263"/>
      <c r="P20" s="263"/>
      <c r="Q20" s="262"/>
      <c r="R20" s="262"/>
      <c r="S20" s="262"/>
      <c r="T20" s="262"/>
      <c r="U20" s="262"/>
      <c r="V20" s="262"/>
      <c r="W20" s="262"/>
      <c r="X20" s="262"/>
      <c r="AN20" s="259"/>
      <c r="AO20" s="259"/>
      <c r="AP20" s="259"/>
      <c r="AQ20" s="259"/>
      <c r="AR20" s="259"/>
      <c r="AS20" s="259"/>
      <c r="AT20" s="259"/>
      <c r="AU20" s="259"/>
      <c r="AV20" s="259"/>
      <c r="AW20" s="259"/>
      <c r="AX20" s="259"/>
      <c r="AY20" s="259"/>
      <c r="AZ20" s="259"/>
      <c r="BA20" s="259"/>
      <c r="BB20" s="259"/>
      <c r="BC20" s="259"/>
    </row>
    <row r="21" spans="1:55" ht="16.5" customHeight="1">
      <c r="I21" s="262"/>
      <c r="J21" s="263"/>
      <c r="K21" s="263"/>
      <c r="L21" s="263"/>
      <c r="M21" s="263"/>
      <c r="N21" s="263"/>
      <c r="O21" s="263"/>
      <c r="P21" s="263"/>
      <c r="Q21" s="262"/>
      <c r="R21" s="262"/>
      <c r="S21" s="262"/>
      <c r="T21" s="262"/>
      <c r="U21" s="262"/>
      <c r="V21" s="262"/>
      <c r="W21" s="262"/>
      <c r="X21" s="262"/>
      <c r="AN21" s="259"/>
      <c r="AO21" s="259"/>
      <c r="AP21" s="259"/>
      <c r="AQ21" s="259"/>
      <c r="AR21" s="259"/>
      <c r="AS21" s="259"/>
      <c r="AT21" s="259"/>
      <c r="AU21" s="259"/>
      <c r="AV21" s="259"/>
      <c r="AW21" s="259"/>
      <c r="AX21" s="259"/>
      <c r="AY21" s="259"/>
      <c r="AZ21" s="259"/>
      <c r="BA21" s="259"/>
      <c r="BB21" s="259"/>
      <c r="BC21" s="259"/>
    </row>
    <row r="22" spans="1:55" ht="16.5" customHeight="1">
      <c r="I22" s="262"/>
      <c r="J22" s="263"/>
      <c r="K22" s="263"/>
      <c r="L22" s="263"/>
      <c r="M22" s="263"/>
      <c r="N22" s="263"/>
      <c r="O22" s="263"/>
      <c r="P22" s="263"/>
      <c r="Q22" s="262"/>
      <c r="R22" s="262"/>
      <c r="S22" s="262" t="s">
        <v>1836</v>
      </c>
      <c r="T22" s="262"/>
      <c r="U22" s="262"/>
      <c r="V22" s="262"/>
      <c r="W22" s="262"/>
      <c r="X22" s="262"/>
      <c r="AN22" s="259"/>
      <c r="AO22" s="259"/>
      <c r="AP22" s="259"/>
      <c r="AQ22" s="259"/>
      <c r="AR22" s="259"/>
      <c r="AS22" s="259"/>
      <c r="AT22" s="259"/>
      <c r="AU22" s="259"/>
      <c r="AV22" s="259"/>
      <c r="AW22" s="259"/>
      <c r="AX22" s="259"/>
      <c r="AY22" s="259"/>
      <c r="AZ22" s="259"/>
      <c r="BA22" s="259"/>
      <c r="BB22" s="259"/>
      <c r="BC22" s="259"/>
    </row>
    <row r="23" spans="1:55" ht="16.5" customHeight="1">
      <c r="I23" s="262"/>
      <c r="J23" s="263"/>
      <c r="K23" s="263"/>
      <c r="L23" s="263"/>
      <c r="M23" s="263"/>
      <c r="N23" s="263"/>
      <c r="O23" s="263"/>
      <c r="P23" s="263"/>
      <c r="Q23" s="262"/>
      <c r="R23" s="262"/>
      <c r="S23" s="262"/>
      <c r="T23" s="262"/>
      <c r="U23" s="262"/>
      <c r="V23" s="262"/>
      <c r="W23" s="262"/>
      <c r="X23" s="262"/>
      <c r="AN23" s="259"/>
      <c r="AO23" s="259"/>
      <c r="AP23" s="259"/>
      <c r="AQ23" s="259"/>
      <c r="AR23" s="259"/>
      <c r="AS23" s="259"/>
      <c r="AT23" s="259"/>
      <c r="AU23" s="259"/>
      <c r="AV23" s="259"/>
      <c r="AW23" s="259"/>
      <c r="AX23" s="259"/>
      <c r="AY23" s="259"/>
      <c r="AZ23" s="259"/>
      <c r="BA23" s="259"/>
      <c r="BB23" s="259"/>
      <c r="BC23" s="259"/>
    </row>
    <row r="24" spans="1:55" ht="16.5" customHeight="1">
      <c r="I24" s="262"/>
      <c r="J24" s="263"/>
      <c r="K24" s="263"/>
      <c r="L24" s="263"/>
      <c r="M24" s="263"/>
      <c r="N24" s="263"/>
      <c r="O24" s="263"/>
      <c r="P24" s="263"/>
      <c r="Q24" s="262"/>
      <c r="R24" s="262"/>
      <c r="S24" s="262"/>
      <c r="T24" s="262"/>
      <c r="U24" s="262"/>
      <c r="V24" s="262"/>
      <c r="W24" s="262"/>
      <c r="X24" s="262"/>
      <c r="AN24" s="259"/>
      <c r="AO24" s="259"/>
      <c r="AP24" s="259"/>
      <c r="AQ24" s="259"/>
      <c r="AR24" s="259"/>
      <c r="AS24" s="259"/>
      <c r="AT24" s="259"/>
      <c r="AU24" s="259"/>
      <c r="AV24" s="259"/>
      <c r="AW24" s="259"/>
      <c r="AX24" s="259"/>
      <c r="AY24" s="259"/>
      <c r="AZ24" s="259"/>
      <c r="BA24" s="259"/>
      <c r="BB24" s="259"/>
      <c r="BC24" s="259"/>
    </row>
    <row r="25" spans="1:55" ht="16.5" customHeight="1">
      <c r="I25" s="262"/>
      <c r="J25" s="263"/>
      <c r="K25" s="263"/>
      <c r="L25" s="263"/>
      <c r="M25" s="263"/>
      <c r="N25" s="263"/>
      <c r="O25" s="263"/>
      <c r="P25" s="263"/>
      <c r="Q25" s="262"/>
      <c r="R25" s="262"/>
      <c r="S25" s="262"/>
      <c r="T25" s="262"/>
      <c r="U25" s="262"/>
      <c r="V25" s="262"/>
      <c r="W25" s="262"/>
      <c r="X25" s="262"/>
      <c r="AN25" s="259"/>
      <c r="AO25" s="259"/>
      <c r="AP25" s="259"/>
      <c r="AQ25" s="259"/>
      <c r="AR25" s="259"/>
      <c r="AS25" s="259"/>
      <c r="AT25" s="259"/>
      <c r="AU25" s="259"/>
      <c r="AV25" s="259"/>
      <c r="AW25" s="259"/>
      <c r="AX25" s="259"/>
      <c r="AY25" s="259"/>
      <c r="AZ25" s="259"/>
      <c r="BA25" s="259"/>
      <c r="BB25" s="259"/>
      <c r="BC25" s="259"/>
    </row>
    <row r="26" spans="1:55" ht="16.5" customHeight="1">
      <c r="I26" s="262"/>
      <c r="J26" s="263"/>
      <c r="K26" s="263"/>
      <c r="L26" s="263"/>
      <c r="M26" s="263"/>
      <c r="N26" s="263"/>
      <c r="O26" s="263"/>
      <c r="P26" s="263"/>
      <c r="Q26" s="262"/>
      <c r="R26" s="262"/>
      <c r="S26" s="262"/>
      <c r="T26" s="262"/>
      <c r="U26" s="262"/>
      <c r="V26" s="262"/>
      <c r="W26" s="262"/>
      <c r="X26" s="262"/>
      <c r="AN26" s="259"/>
      <c r="AO26" s="259"/>
      <c r="AP26" s="259"/>
      <c r="AQ26" s="259"/>
      <c r="AR26" s="259"/>
      <c r="AS26" s="259"/>
      <c r="AT26" s="259"/>
      <c r="AU26" s="259"/>
      <c r="AV26" s="259"/>
      <c r="AW26" s="259"/>
      <c r="AX26" s="259"/>
      <c r="AY26" s="259"/>
      <c r="AZ26" s="259"/>
      <c r="BA26" s="259"/>
      <c r="BB26" s="259"/>
      <c r="BC26" s="259"/>
    </row>
    <row r="27" spans="1:55" ht="16.5" customHeight="1">
      <c r="I27" s="262"/>
      <c r="J27" s="263"/>
      <c r="K27" s="263"/>
      <c r="L27" s="263"/>
      <c r="M27" s="263"/>
      <c r="N27" s="263"/>
      <c r="O27" s="263"/>
      <c r="P27" s="263"/>
      <c r="Q27" s="262"/>
      <c r="R27" s="262"/>
      <c r="S27" s="262"/>
      <c r="T27" s="262"/>
      <c r="U27" s="262"/>
      <c r="V27" s="262"/>
      <c r="W27" s="262"/>
      <c r="X27" s="262"/>
      <c r="AN27" s="259"/>
      <c r="AO27" s="259"/>
      <c r="AP27" s="259"/>
      <c r="AQ27" s="259"/>
      <c r="AR27" s="259"/>
      <c r="AS27" s="259"/>
      <c r="AT27" s="259"/>
      <c r="AU27" s="259"/>
      <c r="AV27" s="259"/>
      <c r="AW27" s="259"/>
      <c r="AX27" s="259"/>
      <c r="AY27" s="259"/>
      <c r="AZ27" s="259"/>
      <c r="BA27" s="259"/>
      <c r="BB27" s="259"/>
      <c r="BC27" s="259"/>
    </row>
    <row r="28" spans="1:55" ht="16.5" customHeight="1">
      <c r="I28" s="262"/>
      <c r="J28" s="263"/>
      <c r="K28" s="263"/>
      <c r="L28" s="263"/>
      <c r="M28" s="263"/>
      <c r="N28" s="263"/>
      <c r="O28" s="263"/>
      <c r="P28" s="263"/>
      <c r="Q28" s="262"/>
      <c r="R28" s="262"/>
      <c r="S28" s="262"/>
      <c r="T28" s="262"/>
      <c r="U28" s="262"/>
      <c r="V28" s="262"/>
      <c r="W28" s="262"/>
      <c r="X28" s="262"/>
      <c r="AN28" s="259"/>
      <c r="AO28" s="259"/>
      <c r="AP28" s="259"/>
      <c r="AQ28" s="259"/>
      <c r="AR28" s="259"/>
      <c r="AS28" s="259"/>
      <c r="AT28" s="259"/>
      <c r="AU28" s="259"/>
      <c r="AV28" s="259"/>
      <c r="AW28" s="259"/>
      <c r="AX28" s="259"/>
      <c r="AY28" s="259"/>
      <c r="AZ28" s="259"/>
      <c r="BA28" s="259"/>
      <c r="BB28" s="259"/>
      <c r="BC28" s="259"/>
    </row>
    <row r="29" spans="1:55" ht="16.5" customHeight="1">
      <c r="I29" s="262"/>
      <c r="J29" s="263"/>
      <c r="K29" s="263"/>
      <c r="L29" s="263"/>
      <c r="M29" s="263"/>
      <c r="N29" s="263"/>
      <c r="O29" s="263"/>
      <c r="P29" s="263"/>
      <c r="Q29" s="262"/>
      <c r="R29" s="262"/>
      <c r="S29" s="262"/>
      <c r="T29" s="262"/>
      <c r="U29" s="262"/>
      <c r="V29" s="262"/>
      <c r="W29" s="262"/>
      <c r="X29" s="262"/>
      <c r="AN29" s="259"/>
      <c r="AO29" s="259"/>
      <c r="AP29" s="259"/>
      <c r="AQ29" s="259"/>
      <c r="AR29" s="259"/>
      <c r="AS29" s="259"/>
      <c r="AT29" s="259"/>
      <c r="AU29" s="259"/>
      <c r="AV29" s="259"/>
      <c r="AW29" s="259"/>
      <c r="AX29" s="259"/>
      <c r="AY29" s="259"/>
      <c r="AZ29" s="259"/>
      <c r="BA29" s="259"/>
      <c r="BB29" s="259"/>
      <c r="BC29" s="259"/>
    </row>
    <row r="30" spans="1:55" ht="16.5" customHeight="1">
      <c r="I30" s="262"/>
      <c r="J30" s="263"/>
      <c r="K30" s="263"/>
      <c r="L30" s="263"/>
      <c r="M30" s="263"/>
      <c r="N30" s="263"/>
      <c r="O30" s="263"/>
      <c r="P30" s="263"/>
      <c r="Q30" s="262"/>
      <c r="R30" s="262"/>
      <c r="S30" s="262"/>
      <c r="T30" s="262"/>
      <c r="U30" s="262"/>
      <c r="V30" s="262"/>
      <c r="W30" s="262"/>
      <c r="X30" s="262"/>
      <c r="AN30" s="259"/>
      <c r="AO30" s="259"/>
      <c r="AP30" s="259"/>
      <c r="AQ30" s="259"/>
      <c r="AR30" s="259"/>
      <c r="AS30" s="259"/>
      <c r="AT30" s="259"/>
      <c r="AU30" s="259"/>
      <c r="AV30" s="259"/>
      <c r="AW30" s="259"/>
      <c r="AX30" s="259"/>
      <c r="AY30" s="259"/>
      <c r="AZ30" s="259"/>
      <c r="BA30" s="259"/>
      <c r="BB30" s="259"/>
      <c r="BC30" s="259"/>
    </row>
    <row r="31" spans="1:55" ht="16.5" customHeight="1">
      <c r="I31" s="262"/>
      <c r="J31" s="263"/>
      <c r="K31" s="263"/>
      <c r="L31" s="263"/>
      <c r="M31" s="263"/>
      <c r="N31" s="263"/>
      <c r="O31" s="263"/>
      <c r="P31" s="263"/>
      <c r="Q31" s="262"/>
      <c r="R31" s="262"/>
      <c r="S31" s="262"/>
      <c r="T31" s="262"/>
      <c r="U31" s="262"/>
      <c r="V31" s="262"/>
      <c r="W31" s="262"/>
      <c r="X31" s="262"/>
      <c r="AN31" s="259"/>
      <c r="AO31" s="259"/>
      <c r="AP31" s="259"/>
      <c r="AQ31" s="259"/>
      <c r="AR31" s="259"/>
      <c r="AS31" s="259"/>
      <c r="AT31" s="259"/>
      <c r="AU31" s="259"/>
      <c r="AV31" s="259"/>
      <c r="AW31" s="259"/>
      <c r="AX31" s="259"/>
      <c r="AY31" s="259"/>
      <c r="AZ31" s="259"/>
      <c r="BA31" s="259"/>
      <c r="BB31" s="259"/>
      <c r="BC31" s="259"/>
    </row>
    <row r="32" spans="1:55" ht="16.5" customHeight="1">
      <c r="I32" s="262"/>
      <c r="J32" s="263"/>
      <c r="K32" s="263"/>
      <c r="L32" s="263"/>
      <c r="M32" s="263"/>
      <c r="N32" s="263"/>
      <c r="O32" s="263"/>
      <c r="P32" s="263"/>
      <c r="Q32" s="262"/>
      <c r="R32" s="262"/>
      <c r="S32" s="262"/>
      <c r="T32" s="262"/>
      <c r="U32" s="262"/>
      <c r="V32" s="262"/>
      <c r="W32" s="262"/>
      <c r="X32" s="262"/>
      <c r="AN32" s="259"/>
      <c r="AO32" s="259"/>
      <c r="AP32" s="259"/>
      <c r="AQ32" s="259"/>
      <c r="AR32" s="259"/>
      <c r="AS32" s="259"/>
      <c r="AT32" s="259"/>
      <c r="AU32" s="259"/>
      <c r="AV32" s="259"/>
      <c r="AW32" s="259"/>
      <c r="AX32" s="259"/>
      <c r="AY32" s="259"/>
      <c r="AZ32" s="259"/>
      <c r="BA32" s="259"/>
      <c r="BB32" s="259"/>
      <c r="BC32" s="259"/>
    </row>
    <row r="33" spans="9:55" ht="16.5" customHeight="1">
      <c r="I33" s="262"/>
      <c r="J33" s="263"/>
      <c r="K33" s="263"/>
      <c r="L33" s="263"/>
      <c r="M33" s="263"/>
      <c r="N33" s="263"/>
      <c r="O33" s="263"/>
      <c r="P33" s="263"/>
      <c r="Q33" s="262"/>
      <c r="R33" s="262"/>
      <c r="S33" s="262"/>
      <c r="T33" s="262"/>
      <c r="U33" s="262"/>
      <c r="V33" s="262"/>
      <c r="W33" s="262"/>
      <c r="X33" s="262"/>
      <c r="AN33" s="259"/>
      <c r="AO33" s="259"/>
      <c r="AP33" s="259"/>
      <c r="AQ33" s="259"/>
      <c r="AR33" s="259"/>
      <c r="AS33" s="259"/>
      <c r="AT33" s="259"/>
      <c r="AU33" s="259"/>
      <c r="AV33" s="259"/>
      <c r="AW33" s="259"/>
      <c r="AX33" s="259"/>
      <c r="AY33" s="259"/>
      <c r="AZ33" s="259"/>
      <c r="BA33" s="259"/>
      <c r="BB33" s="259"/>
      <c r="BC33" s="259"/>
    </row>
    <row r="34" spans="9:55" ht="16.5" customHeight="1">
      <c r="I34" s="262"/>
      <c r="J34" s="263"/>
      <c r="K34" s="263"/>
      <c r="L34" s="263"/>
      <c r="M34" s="263"/>
      <c r="N34" s="263"/>
      <c r="O34" s="263"/>
      <c r="P34" s="263"/>
      <c r="Q34" s="262"/>
      <c r="R34" s="262"/>
      <c r="S34" s="262"/>
      <c r="T34" s="262"/>
      <c r="U34" s="262"/>
      <c r="V34" s="262"/>
      <c r="W34" s="262"/>
      <c r="X34" s="262"/>
      <c r="AN34" s="259"/>
      <c r="AO34" s="259"/>
      <c r="AP34" s="259"/>
      <c r="AQ34" s="259"/>
      <c r="AR34" s="259"/>
      <c r="AS34" s="259"/>
      <c r="AT34" s="259"/>
      <c r="AU34" s="259"/>
      <c r="AV34" s="259"/>
      <c r="AW34" s="259"/>
      <c r="AX34" s="259"/>
      <c r="AY34" s="259"/>
      <c r="AZ34" s="259"/>
      <c r="BA34" s="259"/>
      <c r="BB34" s="259"/>
      <c r="BC34" s="259"/>
    </row>
    <row r="35" spans="9:55" ht="16.5" customHeight="1">
      <c r="I35" s="262"/>
      <c r="J35" s="263"/>
      <c r="K35" s="263"/>
      <c r="L35" s="263"/>
      <c r="M35" s="263"/>
      <c r="N35" s="263"/>
      <c r="O35" s="263"/>
      <c r="P35" s="263"/>
      <c r="Q35" s="262"/>
      <c r="R35" s="262"/>
      <c r="S35" s="262"/>
      <c r="T35" s="262"/>
      <c r="U35" s="262"/>
      <c r="V35" s="262"/>
      <c r="W35" s="262"/>
      <c r="X35" s="262"/>
      <c r="AN35" s="259"/>
      <c r="AO35" s="259"/>
      <c r="AP35" s="259"/>
      <c r="AQ35" s="259"/>
      <c r="AR35" s="259"/>
      <c r="AS35" s="259"/>
      <c r="AT35" s="259"/>
      <c r="AU35" s="259"/>
      <c r="AV35" s="259"/>
      <c r="AW35" s="259"/>
      <c r="AX35" s="259"/>
      <c r="AY35" s="259"/>
      <c r="AZ35" s="259"/>
      <c r="BA35" s="259"/>
      <c r="BB35" s="259"/>
      <c r="BC35" s="259"/>
    </row>
    <row r="36" spans="9:55" ht="16.5" customHeight="1">
      <c r="I36" s="262"/>
      <c r="J36" s="263"/>
      <c r="K36" s="263"/>
      <c r="L36" s="263"/>
      <c r="M36" s="263"/>
      <c r="N36" s="263"/>
      <c r="O36" s="263"/>
      <c r="P36" s="263"/>
      <c r="Q36" s="262"/>
      <c r="R36" s="262"/>
      <c r="S36" s="262"/>
      <c r="T36" s="262"/>
      <c r="U36" s="262"/>
      <c r="V36" s="262"/>
      <c r="W36" s="262"/>
      <c r="X36" s="262"/>
      <c r="AN36" s="259"/>
      <c r="AO36" s="259"/>
      <c r="AP36" s="259"/>
      <c r="AQ36" s="259"/>
      <c r="AR36" s="259"/>
      <c r="AS36" s="259"/>
      <c r="AT36" s="259"/>
      <c r="AU36" s="259"/>
      <c r="AV36" s="259"/>
      <c r="AW36" s="259"/>
      <c r="AX36" s="259"/>
      <c r="AY36" s="259"/>
      <c r="AZ36" s="259"/>
      <c r="BA36" s="259"/>
      <c r="BB36" s="259"/>
      <c r="BC36" s="259"/>
    </row>
    <row r="37" spans="9:55" ht="16.5" customHeight="1">
      <c r="I37" s="262"/>
      <c r="J37" s="263"/>
      <c r="K37" s="263"/>
      <c r="L37" s="263"/>
      <c r="M37" s="263"/>
      <c r="N37" s="263"/>
      <c r="O37" s="263"/>
      <c r="P37" s="263"/>
      <c r="Q37" s="262"/>
      <c r="R37" s="262"/>
      <c r="S37" s="262"/>
      <c r="T37" s="262"/>
      <c r="U37" s="262"/>
      <c r="V37" s="262"/>
      <c r="W37" s="262"/>
      <c r="X37" s="262"/>
      <c r="AN37" s="259"/>
      <c r="AO37" s="259"/>
      <c r="AP37" s="259"/>
      <c r="AQ37" s="259"/>
      <c r="AR37" s="259"/>
      <c r="AS37" s="259"/>
      <c r="AT37" s="259"/>
      <c r="AU37" s="259"/>
      <c r="AV37" s="259"/>
      <c r="AW37" s="259"/>
      <c r="AX37" s="259"/>
      <c r="AY37" s="259"/>
      <c r="AZ37" s="259"/>
      <c r="BA37" s="259"/>
      <c r="BB37" s="259"/>
      <c r="BC37" s="259"/>
    </row>
    <row r="38" spans="9:55" ht="16.5" customHeight="1">
      <c r="I38" s="262"/>
      <c r="J38" s="263"/>
      <c r="K38" s="263"/>
      <c r="L38" s="263"/>
      <c r="M38" s="263"/>
      <c r="N38" s="263"/>
      <c r="O38" s="263"/>
      <c r="P38" s="263"/>
      <c r="Q38" s="262"/>
      <c r="R38" s="262"/>
      <c r="S38" s="262"/>
      <c r="T38" s="262"/>
      <c r="U38" s="262"/>
      <c r="V38" s="262"/>
      <c r="W38" s="262"/>
      <c r="X38" s="262"/>
      <c r="AN38" s="259"/>
      <c r="AO38" s="259"/>
      <c r="AP38" s="259"/>
      <c r="AQ38" s="259"/>
      <c r="AR38" s="259"/>
      <c r="AS38" s="259"/>
      <c r="AT38" s="259"/>
      <c r="AU38" s="259"/>
      <c r="AV38" s="259"/>
      <c r="AW38" s="259"/>
      <c r="AX38" s="259"/>
      <c r="AY38" s="259"/>
      <c r="AZ38" s="259"/>
      <c r="BA38" s="259"/>
      <c r="BB38" s="259"/>
      <c r="BC38" s="259"/>
    </row>
    <row r="39" spans="9:55" ht="16.5" customHeight="1">
      <c r="I39" s="262"/>
      <c r="J39" s="263"/>
      <c r="K39" s="263"/>
      <c r="L39" s="263"/>
      <c r="M39" s="263"/>
      <c r="N39" s="263"/>
      <c r="O39" s="263"/>
      <c r="P39" s="263"/>
      <c r="Q39" s="262"/>
      <c r="R39" s="262"/>
      <c r="S39" s="262"/>
      <c r="T39" s="262"/>
      <c r="U39" s="262"/>
      <c r="V39" s="262"/>
      <c r="W39" s="262"/>
      <c r="X39" s="262"/>
      <c r="AN39" s="259"/>
      <c r="AO39" s="259"/>
      <c r="AP39" s="259"/>
      <c r="AQ39" s="259"/>
      <c r="AR39" s="259"/>
      <c r="AS39" s="259"/>
      <c r="AT39" s="259"/>
      <c r="AU39" s="259"/>
      <c r="AV39" s="259"/>
      <c r="AW39" s="259"/>
      <c r="AX39" s="259"/>
      <c r="AY39" s="259"/>
      <c r="AZ39" s="259"/>
      <c r="BA39" s="259"/>
      <c r="BB39" s="259"/>
      <c r="BC39" s="259"/>
    </row>
    <row r="40" spans="9:55" ht="16.5" customHeight="1">
      <c r="I40" s="262"/>
      <c r="J40" s="263"/>
      <c r="K40" s="263"/>
      <c r="L40" s="263"/>
      <c r="M40" s="263"/>
      <c r="N40" s="263"/>
      <c r="O40" s="263"/>
      <c r="P40" s="263"/>
      <c r="Q40" s="262"/>
      <c r="R40" s="262"/>
      <c r="S40" s="262"/>
      <c r="T40" s="262"/>
      <c r="U40" s="262"/>
      <c r="V40" s="262"/>
      <c r="W40" s="262"/>
      <c r="X40" s="262"/>
      <c r="AN40" s="259"/>
      <c r="AO40" s="259"/>
      <c r="AP40" s="259"/>
      <c r="AQ40" s="259"/>
      <c r="AR40" s="259"/>
      <c r="AS40" s="259"/>
      <c r="AT40" s="259"/>
      <c r="AU40" s="259"/>
      <c r="AV40" s="259"/>
      <c r="AW40" s="259"/>
      <c r="AX40" s="259"/>
      <c r="AY40" s="259"/>
      <c r="AZ40" s="259"/>
      <c r="BA40" s="259"/>
      <c r="BB40" s="259"/>
      <c r="BC40" s="259"/>
    </row>
    <row r="41" spans="9:55" ht="16.5" customHeight="1">
      <c r="I41" s="262"/>
      <c r="J41" s="263"/>
      <c r="K41" s="263"/>
      <c r="L41" s="263"/>
      <c r="M41" s="263"/>
      <c r="N41" s="263"/>
      <c r="O41" s="263"/>
      <c r="P41" s="263"/>
      <c r="Q41" s="262"/>
      <c r="R41" s="262"/>
      <c r="S41" s="262"/>
      <c r="T41" s="262"/>
      <c r="U41" s="262"/>
      <c r="V41" s="262"/>
      <c r="W41" s="262"/>
      <c r="X41" s="262"/>
      <c r="AN41" s="259"/>
      <c r="AO41" s="259"/>
      <c r="AP41" s="259"/>
      <c r="AQ41" s="259"/>
      <c r="AR41" s="259"/>
      <c r="AS41" s="259"/>
      <c r="AT41" s="259"/>
      <c r="AU41" s="259"/>
      <c r="AV41" s="259"/>
      <c r="AW41" s="259"/>
      <c r="AX41" s="259"/>
      <c r="AY41" s="259"/>
      <c r="AZ41" s="259"/>
      <c r="BA41" s="259"/>
      <c r="BB41" s="259"/>
      <c r="BC41" s="259"/>
    </row>
    <row r="42" spans="9:55" ht="16.5" customHeight="1">
      <c r="Q42" s="262"/>
      <c r="R42" s="262"/>
      <c r="S42" s="262"/>
      <c r="T42" s="262"/>
      <c r="U42" s="262"/>
      <c r="V42" s="262"/>
      <c r="W42" s="262"/>
      <c r="X42" s="262"/>
      <c r="AN42" s="259"/>
      <c r="AO42" s="259"/>
      <c r="AP42" s="259"/>
      <c r="AQ42" s="259"/>
      <c r="AR42" s="259"/>
      <c r="AS42" s="259"/>
      <c r="AT42" s="259"/>
      <c r="AU42" s="259"/>
      <c r="AV42" s="259"/>
      <c r="AW42" s="259"/>
      <c r="AX42" s="259"/>
      <c r="AY42" s="259"/>
      <c r="AZ42" s="259"/>
      <c r="BA42" s="259"/>
      <c r="BB42" s="259"/>
      <c r="BC42" s="259"/>
    </row>
    <row r="43" spans="9:55" ht="16.5" customHeight="1">
      <c r="Q43" s="262"/>
      <c r="R43" s="262"/>
      <c r="S43" s="262"/>
      <c r="T43" s="262"/>
      <c r="U43" s="262"/>
      <c r="V43" s="262"/>
      <c r="W43" s="262"/>
      <c r="X43" s="262"/>
      <c r="AN43" s="259"/>
      <c r="AO43" s="259"/>
      <c r="AP43" s="259"/>
      <c r="AQ43" s="259"/>
      <c r="AR43" s="259"/>
      <c r="AS43" s="259"/>
      <c r="AT43" s="259"/>
      <c r="AU43" s="259"/>
      <c r="AV43" s="259"/>
      <c r="AW43" s="259"/>
      <c r="AX43" s="259"/>
      <c r="AY43" s="259"/>
      <c r="AZ43" s="259"/>
      <c r="BA43" s="259"/>
      <c r="BB43" s="259"/>
      <c r="BC43" s="259"/>
    </row>
    <row r="44" spans="9:55" ht="16.5" customHeight="1">
      <c r="X44" s="260"/>
      <c r="AN44" s="259"/>
      <c r="AO44" s="259"/>
      <c r="AP44" s="259"/>
      <c r="AQ44" s="259"/>
      <c r="AR44" s="259"/>
      <c r="AS44" s="259"/>
      <c r="AT44" s="259"/>
      <c r="AU44" s="259"/>
      <c r="AV44" s="259"/>
      <c r="AW44" s="259"/>
      <c r="AX44" s="259"/>
      <c r="AY44" s="259"/>
      <c r="AZ44" s="259"/>
      <c r="BA44" s="259"/>
      <c r="BB44" s="259"/>
      <c r="BC44" s="259"/>
    </row>
    <row r="45" spans="9:55" ht="16.5" customHeight="1">
      <c r="AN45" s="259"/>
      <c r="AO45" s="259"/>
      <c r="AP45" s="259"/>
      <c r="AQ45" s="259"/>
      <c r="AR45" s="259"/>
      <c r="AS45" s="259"/>
      <c r="AT45" s="259"/>
      <c r="AU45" s="259"/>
      <c r="AV45" s="259"/>
      <c r="AW45" s="259"/>
      <c r="AX45" s="259"/>
      <c r="AY45" s="259"/>
      <c r="AZ45" s="259"/>
      <c r="BA45" s="259"/>
      <c r="BB45" s="259"/>
      <c r="BC45" s="259"/>
    </row>
    <row r="46" spans="9:55" ht="16.5" customHeight="1">
      <c r="AN46" s="259"/>
      <c r="AO46" s="259"/>
      <c r="AP46" s="259"/>
      <c r="AQ46" s="259"/>
      <c r="AR46" s="259"/>
      <c r="AS46" s="259"/>
      <c r="AT46" s="259"/>
      <c r="AU46" s="259"/>
      <c r="AV46" s="259"/>
      <c r="AW46" s="259"/>
      <c r="AX46" s="259"/>
      <c r="AY46" s="259"/>
      <c r="AZ46" s="259"/>
      <c r="BA46" s="259"/>
      <c r="BB46" s="259"/>
      <c r="BC46" s="259"/>
    </row>
    <row r="47" spans="9:55" ht="16.5" customHeight="1">
      <c r="AN47" s="259"/>
      <c r="AO47" s="259"/>
      <c r="AP47" s="259"/>
      <c r="AQ47" s="259"/>
      <c r="AR47" s="259"/>
      <c r="AS47" s="259"/>
      <c r="AT47" s="259"/>
      <c r="AU47" s="259"/>
      <c r="AV47" s="259"/>
      <c r="AW47" s="259"/>
      <c r="AX47" s="259"/>
      <c r="AY47" s="259"/>
      <c r="AZ47" s="259"/>
      <c r="BA47" s="259"/>
      <c r="BB47" s="259"/>
      <c r="BC47" s="259"/>
    </row>
    <row r="48" spans="9:55" ht="16.5" customHeight="1">
      <c r="Q48" s="261"/>
      <c r="R48" s="261"/>
      <c r="S48" s="261"/>
      <c r="T48" s="261"/>
      <c r="U48" s="261"/>
      <c r="V48" s="261"/>
      <c r="W48" s="261"/>
      <c r="X48" s="261"/>
      <c r="AN48" s="259"/>
      <c r="AO48" s="259"/>
      <c r="AP48" s="259"/>
      <c r="AQ48" s="259"/>
      <c r="AR48" s="259"/>
      <c r="AS48" s="259"/>
      <c r="AT48" s="259"/>
      <c r="AU48" s="259"/>
      <c r="AV48" s="259"/>
      <c r="AW48" s="259"/>
      <c r="AX48" s="259"/>
      <c r="AY48" s="259"/>
      <c r="AZ48" s="259"/>
      <c r="BA48" s="259"/>
      <c r="BB48" s="259"/>
      <c r="BC48" s="259"/>
    </row>
    <row r="49" spans="17:24">
      <c r="Q49" s="261"/>
      <c r="R49" s="261"/>
      <c r="S49" s="261"/>
      <c r="T49" s="261"/>
      <c r="U49" s="261"/>
      <c r="V49" s="261"/>
      <c r="W49" s="261"/>
      <c r="X49" s="261"/>
    </row>
    <row r="50" spans="17:24">
      <c r="Q50" s="261"/>
      <c r="R50" s="261"/>
      <c r="S50" s="261"/>
      <c r="T50" s="261"/>
      <c r="U50" s="261"/>
      <c r="V50" s="261"/>
      <c r="W50" s="261"/>
      <c r="X50" s="261"/>
    </row>
    <row r="51" spans="17:24">
      <c r="Q51" s="261"/>
      <c r="R51" s="261"/>
      <c r="S51" s="261"/>
      <c r="T51" s="261"/>
      <c r="U51" s="261"/>
      <c r="V51" s="261"/>
      <c r="W51" s="261"/>
      <c r="X51" s="261"/>
    </row>
    <row r="52" spans="17:24">
      <c r="Q52" s="261"/>
      <c r="R52" s="261"/>
      <c r="S52" s="261"/>
      <c r="T52" s="261"/>
      <c r="U52" s="261"/>
      <c r="V52" s="261"/>
      <c r="W52" s="261"/>
      <c r="X52" s="261"/>
    </row>
    <row r="53" spans="17:24">
      <c r="Q53" s="261"/>
      <c r="R53" s="261"/>
      <c r="S53" s="261"/>
      <c r="T53" s="261"/>
      <c r="U53" s="261"/>
      <c r="V53" s="261"/>
      <c r="W53" s="261"/>
      <c r="X53" s="261"/>
    </row>
    <row r="54" spans="17:24">
      <c r="Q54" s="261"/>
      <c r="R54" s="261"/>
      <c r="S54" s="261"/>
      <c r="T54" s="261"/>
      <c r="U54" s="261"/>
      <c r="V54" s="261"/>
      <c r="W54" s="261"/>
      <c r="X54" s="261"/>
    </row>
    <row r="55" spans="17:24">
      <c r="Q55" s="261"/>
      <c r="R55" s="261"/>
      <c r="S55" s="261"/>
      <c r="T55" s="261"/>
      <c r="U55" s="261"/>
      <c r="V55" s="261"/>
      <c r="W55" s="261"/>
      <c r="X55" s="261"/>
    </row>
    <row r="56" spans="17:24">
      <c r="Q56" s="261"/>
      <c r="R56" s="261"/>
      <c r="S56" s="261"/>
      <c r="T56" s="261"/>
      <c r="U56" s="261"/>
      <c r="V56" s="261"/>
      <c r="W56" s="261"/>
      <c r="X56" s="261"/>
    </row>
  </sheetData>
  <mergeCells count="4">
    <mergeCell ref="Q2:W2"/>
    <mergeCell ref="B3:H3"/>
    <mergeCell ref="J3:P3"/>
    <mergeCell ref="R3:X3"/>
  </mergeCells>
  <phoneticPr fontId="15"/>
  <pageMargins left="0.94488188976377963" right="0.5118110236220472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F91"/>
  <sheetViews>
    <sheetView showGridLines="0" view="pageBreakPreview" zoomScale="115" zoomScaleNormal="70" zoomScaleSheetLayoutView="115" workbookViewId="0">
      <selection activeCell="K75" sqref="K75"/>
    </sheetView>
  </sheetViews>
  <sheetFormatPr defaultRowHeight="13.5"/>
  <cols>
    <col min="1" max="1" width="4.125" style="298" customWidth="1"/>
    <col min="2" max="2" width="12.375" style="259" customWidth="1"/>
    <col min="3" max="3" width="3.375" style="259" customWidth="1"/>
    <col min="4" max="4" width="2.25" style="259" customWidth="1"/>
    <col min="5" max="5" width="1.125" style="259" customWidth="1"/>
    <col min="6" max="6" width="2.25" style="259" customWidth="1"/>
    <col min="7" max="7" width="1.125" style="259" customWidth="1"/>
    <col min="8" max="8" width="2.25" style="259" customWidth="1"/>
    <col min="9" max="9" width="2.125" style="259" customWidth="1"/>
    <col min="10" max="10" width="3.375" style="259" customWidth="1"/>
    <col min="11" max="11" width="2.25" style="259" customWidth="1"/>
    <col min="12" max="12" width="1.125" style="259" customWidth="1"/>
    <col min="13" max="13" width="2.25" style="259" customWidth="1"/>
    <col min="14" max="14" width="1.125" style="259" customWidth="1"/>
    <col min="15" max="15" width="2.25" style="259" customWidth="1"/>
    <col min="16" max="16" width="2.125" style="259" customWidth="1"/>
    <col min="17" max="17" width="12.375" style="260" customWidth="1"/>
    <col min="18" max="18" width="3.375" style="260" customWidth="1"/>
    <col min="19" max="19" width="2.25" style="260" customWidth="1"/>
    <col min="20" max="20" width="1.125" style="260" customWidth="1"/>
    <col min="21" max="21" width="2.25" style="260" customWidth="1"/>
    <col min="22" max="22" width="1.125" style="260" customWidth="1"/>
    <col min="23" max="23" width="2.25" style="260" customWidth="1"/>
    <col min="24" max="24" width="2.125" style="260" customWidth="1"/>
    <col min="25" max="25" width="3.375" style="260" customWidth="1"/>
    <col min="26" max="26" width="2.25" style="260" customWidth="1"/>
    <col min="27" max="27" width="1.125" style="260" customWidth="1"/>
    <col min="28" max="28" width="2.25" style="260" customWidth="1"/>
    <col min="29" max="29" width="1.125" style="260" customWidth="1"/>
    <col min="30" max="30" width="2.25" style="260" customWidth="1"/>
    <col min="31" max="31" width="2.125" style="260" customWidth="1"/>
    <col min="32" max="16384" width="9" style="298"/>
  </cols>
  <sheetData>
    <row r="1" spans="2:32" s="298" customFormat="1">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row>
    <row r="2" spans="2:32" s="298" customFormat="1">
      <c r="B2" s="295" t="s">
        <v>1996</v>
      </c>
      <c r="C2" s="295"/>
      <c r="D2" s="295"/>
      <c r="E2" s="295"/>
      <c r="F2" s="295"/>
      <c r="G2" s="295"/>
      <c r="H2" s="295"/>
      <c r="I2" s="295"/>
      <c r="J2" s="295"/>
      <c r="K2" s="295"/>
      <c r="L2" s="295"/>
      <c r="M2" s="295"/>
      <c r="N2" s="295"/>
      <c r="O2" s="295"/>
      <c r="P2" s="295"/>
      <c r="Q2" s="316"/>
      <c r="R2" s="316"/>
      <c r="S2" s="315" t="s">
        <v>1995</v>
      </c>
      <c r="T2" s="315"/>
      <c r="U2" s="315"/>
      <c r="V2" s="315"/>
      <c r="W2" s="315"/>
      <c r="X2" s="315"/>
      <c r="Y2" s="315"/>
      <c r="Z2" s="315"/>
      <c r="AA2" s="315"/>
      <c r="AB2" s="315"/>
      <c r="AC2" s="315"/>
      <c r="AD2" s="315"/>
      <c r="AE2" s="315"/>
      <c r="AF2" s="300"/>
    </row>
    <row r="3" spans="2:32" s="298" customFormat="1" ht="14.25" thickBot="1">
      <c r="B3" s="289" t="s">
        <v>1827</v>
      </c>
      <c r="C3" s="287" t="s">
        <v>1866</v>
      </c>
      <c r="D3" s="311"/>
      <c r="E3" s="311"/>
      <c r="F3" s="311"/>
      <c r="G3" s="311"/>
      <c r="H3" s="311"/>
      <c r="I3" s="285"/>
      <c r="J3" s="287" t="s">
        <v>1930</v>
      </c>
      <c r="K3" s="311"/>
      <c r="L3" s="311"/>
      <c r="M3" s="311"/>
      <c r="N3" s="311"/>
      <c r="O3" s="311"/>
      <c r="P3" s="285"/>
      <c r="Q3" s="289" t="s">
        <v>1827</v>
      </c>
      <c r="R3" s="287" t="s">
        <v>1866</v>
      </c>
      <c r="S3" s="311"/>
      <c r="T3" s="311"/>
      <c r="U3" s="311"/>
      <c r="V3" s="311"/>
      <c r="W3" s="311"/>
      <c r="X3" s="285"/>
      <c r="Y3" s="287" t="s">
        <v>1930</v>
      </c>
      <c r="Z3" s="311"/>
      <c r="AA3" s="311"/>
      <c r="AB3" s="311"/>
      <c r="AC3" s="311"/>
      <c r="AD3" s="311"/>
      <c r="AE3" s="285"/>
      <c r="AF3" s="300"/>
    </row>
    <row r="4" spans="2:32" s="298" customFormat="1" ht="14.25" thickTop="1">
      <c r="B4" s="284" t="s">
        <v>1818</v>
      </c>
      <c r="C4" s="283" t="s">
        <v>1838</v>
      </c>
      <c r="D4" s="282">
        <v>48</v>
      </c>
      <c r="E4" s="282" t="s">
        <v>1837</v>
      </c>
      <c r="F4" s="282">
        <v>3</v>
      </c>
      <c r="G4" s="282" t="s">
        <v>1837</v>
      </c>
      <c r="H4" s="281">
        <v>30</v>
      </c>
      <c r="I4" s="280"/>
      <c r="J4" s="283" t="s">
        <v>1870</v>
      </c>
      <c r="K4" s="282">
        <v>26</v>
      </c>
      <c r="L4" s="282" t="s">
        <v>1837</v>
      </c>
      <c r="M4" s="282">
        <v>5</v>
      </c>
      <c r="N4" s="282" t="s">
        <v>1837</v>
      </c>
      <c r="O4" s="282">
        <v>26</v>
      </c>
      <c r="P4" s="314"/>
      <c r="Q4" s="284" t="s">
        <v>732</v>
      </c>
      <c r="R4" s="283" t="s">
        <v>1838</v>
      </c>
      <c r="S4" s="282">
        <v>48</v>
      </c>
      <c r="T4" s="282" t="s">
        <v>1837</v>
      </c>
      <c r="U4" s="282">
        <v>3</v>
      </c>
      <c r="V4" s="282" t="s">
        <v>1837</v>
      </c>
      <c r="W4" s="282">
        <v>23</v>
      </c>
      <c r="X4" s="310"/>
      <c r="Y4" s="283" t="s">
        <v>1870</v>
      </c>
      <c r="Z4" s="282">
        <v>14</v>
      </c>
      <c r="AA4" s="282" t="s">
        <v>1837</v>
      </c>
      <c r="AB4" s="282">
        <v>8</v>
      </c>
      <c r="AC4" s="282" t="s">
        <v>1837</v>
      </c>
      <c r="AD4" s="282">
        <v>2</v>
      </c>
      <c r="AE4" s="310"/>
      <c r="AF4" s="300"/>
    </row>
    <row r="5" spans="2:32" s="298" customFormat="1">
      <c r="B5" s="272" t="s">
        <v>1994</v>
      </c>
      <c r="C5" s="271" t="s">
        <v>1838</v>
      </c>
      <c r="D5" s="270">
        <v>48</v>
      </c>
      <c r="E5" s="270" t="s">
        <v>1837</v>
      </c>
      <c r="F5" s="270">
        <v>5</v>
      </c>
      <c r="G5" s="270" t="s">
        <v>1837</v>
      </c>
      <c r="H5" s="275">
        <v>8</v>
      </c>
      <c r="I5" s="274"/>
      <c r="J5" s="271" t="s">
        <v>1870</v>
      </c>
      <c r="K5" s="270">
        <v>25</v>
      </c>
      <c r="L5" s="270" t="s">
        <v>1837</v>
      </c>
      <c r="M5" s="270">
        <v>11</v>
      </c>
      <c r="N5" s="270" t="s">
        <v>1837</v>
      </c>
      <c r="O5" s="270">
        <v>5</v>
      </c>
      <c r="P5" s="313"/>
      <c r="Q5" s="309" t="s">
        <v>1993</v>
      </c>
      <c r="R5" s="308" t="s">
        <v>1838</v>
      </c>
      <c r="S5" s="307">
        <v>48</v>
      </c>
      <c r="T5" s="307" t="s">
        <v>1837</v>
      </c>
      <c r="U5" s="307">
        <v>4</v>
      </c>
      <c r="V5" s="307" t="s">
        <v>1837</v>
      </c>
      <c r="W5" s="307">
        <v>2</v>
      </c>
      <c r="X5" s="306"/>
      <c r="Y5" s="308" t="s">
        <v>1870</v>
      </c>
      <c r="Z5" s="307">
        <v>17</v>
      </c>
      <c r="AA5" s="307" t="s">
        <v>1837</v>
      </c>
      <c r="AB5" s="307">
        <v>4</v>
      </c>
      <c r="AC5" s="307" t="s">
        <v>1837</v>
      </c>
      <c r="AD5" s="307">
        <v>7</v>
      </c>
      <c r="AE5" s="306"/>
      <c r="AF5" s="300"/>
    </row>
    <row r="6" spans="2:32" s="298" customFormat="1">
      <c r="B6" s="272" t="s">
        <v>1992</v>
      </c>
      <c r="C6" s="271" t="s">
        <v>1838</v>
      </c>
      <c r="D6" s="270">
        <v>48</v>
      </c>
      <c r="E6" s="270" t="s">
        <v>1837</v>
      </c>
      <c r="F6" s="270">
        <v>2</v>
      </c>
      <c r="G6" s="270" t="s">
        <v>1837</v>
      </c>
      <c r="H6" s="275">
        <v>5</v>
      </c>
      <c r="I6" s="274"/>
      <c r="J6" s="271" t="s">
        <v>1870</v>
      </c>
      <c r="K6" s="270">
        <v>25</v>
      </c>
      <c r="L6" s="270" t="s">
        <v>1837</v>
      </c>
      <c r="M6" s="270">
        <v>12</v>
      </c>
      <c r="N6" s="270" t="s">
        <v>1837</v>
      </c>
      <c r="O6" s="270">
        <v>24</v>
      </c>
      <c r="P6" s="313"/>
      <c r="Q6" s="272" t="s">
        <v>703</v>
      </c>
      <c r="R6" s="271" t="s">
        <v>1838</v>
      </c>
      <c r="S6" s="270">
        <v>48</v>
      </c>
      <c r="T6" s="270" t="s">
        <v>1837</v>
      </c>
      <c r="U6" s="270">
        <v>6</v>
      </c>
      <c r="V6" s="270" t="s">
        <v>1837</v>
      </c>
      <c r="W6" s="270">
        <v>23</v>
      </c>
      <c r="X6" s="269"/>
      <c r="Y6" s="271" t="s">
        <v>1870</v>
      </c>
      <c r="Z6" s="270">
        <v>4</v>
      </c>
      <c r="AA6" s="270" t="s">
        <v>1837</v>
      </c>
      <c r="AB6" s="270">
        <v>11</v>
      </c>
      <c r="AC6" s="270" t="s">
        <v>1837</v>
      </c>
      <c r="AD6" s="270">
        <v>16</v>
      </c>
      <c r="AE6" s="269"/>
      <c r="AF6" s="300"/>
    </row>
    <row r="7" spans="2:32" s="298" customFormat="1">
      <c r="B7" s="272" t="s">
        <v>1991</v>
      </c>
      <c r="C7" s="271" t="s">
        <v>1838</v>
      </c>
      <c r="D7" s="270">
        <v>48</v>
      </c>
      <c r="E7" s="270" t="s">
        <v>1837</v>
      </c>
      <c r="F7" s="270">
        <v>5</v>
      </c>
      <c r="G7" s="270" t="s">
        <v>1837</v>
      </c>
      <c r="H7" s="275">
        <v>1</v>
      </c>
      <c r="I7" s="274"/>
      <c r="J7" s="271" t="s">
        <v>1874</v>
      </c>
      <c r="K7" s="270">
        <v>26</v>
      </c>
      <c r="L7" s="270" t="s">
        <v>1918</v>
      </c>
      <c r="M7" s="270">
        <v>4</v>
      </c>
      <c r="N7" s="270" t="s">
        <v>1918</v>
      </c>
      <c r="O7" s="270">
        <v>4</v>
      </c>
      <c r="P7" s="269"/>
      <c r="Q7" s="272" t="s">
        <v>1990</v>
      </c>
      <c r="R7" s="271" t="s">
        <v>1838</v>
      </c>
      <c r="S7" s="270">
        <v>49</v>
      </c>
      <c r="T7" s="270" t="s">
        <v>1837</v>
      </c>
      <c r="U7" s="270">
        <v>8</v>
      </c>
      <c r="V7" s="270" t="s">
        <v>1837</v>
      </c>
      <c r="W7" s="270">
        <v>30</v>
      </c>
      <c r="X7" s="269"/>
      <c r="Y7" s="271" t="s">
        <v>1870</v>
      </c>
      <c r="Z7" s="270">
        <v>20</v>
      </c>
      <c r="AA7" s="270" t="s">
        <v>1837</v>
      </c>
      <c r="AB7" s="270">
        <v>10</v>
      </c>
      <c r="AC7" s="270" t="s">
        <v>1837</v>
      </c>
      <c r="AD7" s="270">
        <v>28</v>
      </c>
      <c r="AE7" s="269"/>
      <c r="AF7" s="300"/>
    </row>
    <row r="8" spans="2:32" s="298" customFormat="1">
      <c r="B8" s="272" t="s">
        <v>1989</v>
      </c>
      <c r="C8" s="271" t="s">
        <v>1838</v>
      </c>
      <c r="D8" s="270">
        <v>48</v>
      </c>
      <c r="E8" s="270" t="s">
        <v>1837</v>
      </c>
      <c r="F8" s="270">
        <v>8</v>
      </c>
      <c r="G8" s="270" t="s">
        <v>1837</v>
      </c>
      <c r="H8" s="270">
        <v>20</v>
      </c>
      <c r="I8" s="269"/>
      <c r="J8" s="271" t="s">
        <v>1870</v>
      </c>
      <c r="K8" s="270">
        <v>22</v>
      </c>
      <c r="L8" s="270" t="s">
        <v>1837</v>
      </c>
      <c r="M8" s="270">
        <v>12</v>
      </c>
      <c r="N8" s="270" t="s">
        <v>1837</v>
      </c>
      <c r="O8" s="270">
        <v>22</v>
      </c>
      <c r="P8" s="269"/>
      <c r="Q8" s="272" t="s">
        <v>1988</v>
      </c>
      <c r="R8" s="271" t="s">
        <v>1838</v>
      </c>
      <c r="S8" s="270">
        <v>48</v>
      </c>
      <c r="T8" s="270" t="s">
        <v>1837</v>
      </c>
      <c r="U8" s="270">
        <v>4</v>
      </c>
      <c r="V8" s="270" t="s">
        <v>1837</v>
      </c>
      <c r="W8" s="270">
        <v>25</v>
      </c>
      <c r="X8" s="269"/>
      <c r="Y8" s="271" t="s">
        <v>1870</v>
      </c>
      <c r="Z8" s="270">
        <v>18</v>
      </c>
      <c r="AA8" s="270" t="s">
        <v>1837</v>
      </c>
      <c r="AB8" s="270">
        <v>1</v>
      </c>
      <c r="AC8" s="270" t="s">
        <v>1837</v>
      </c>
      <c r="AD8" s="270">
        <v>26</v>
      </c>
      <c r="AE8" s="269"/>
      <c r="AF8" s="300"/>
    </row>
    <row r="9" spans="2:32" s="298" customFormat="1">
      <c r="B9" s="272" t="s">
        <v>1987</v>
      </c>
      <c r="C9" s="271" t="s">
        <v>1838</v>
      </c>
      <c r="D9" s="270">
        <v>49</v>
      </c>
      <c r="E9" s="270" t="s">
        <v>1837</v>
      </c>
      <c r="F9" s="270">
        <v>3</v>
      </c>
      <c r="G9" s="270" t="s">
        <v>1837</v>
      </c>
      <c r="H9" s="270">
        <v>23</v>
      </c>
      <c r="I9" s="269"/>
      <c r="J9" s="271" t="s">
        <v>1870</v>
      </c>
      <c r="K9" s="270">
        <v>26</v>
      </c>
      <c r="L9" s="270" t="s">
        <v>1837</v>
      </c>
      <c r="M9" s="270">
        <v>7</v>
      </c>
      <c r="N9" s="270" t="s">
        <v>1837</v>
      </c>
      <c r="O9" s="270">
        <v>8</v>
      </c>
      <c r="P9" s="269"/>
      <c r="Q9" s="272" t="s">
        <v>1986</v>
      </c>
      <c r="R9" s="271" t="s">
        <v>1838</v>
      </c>
      <c r="S9" s="270">
        <v>48</v>
      </c>
      <c r="T9" s="270" t="s">
        <v>1837</v>
      </c>
      <c r="U9" s="270">
        <v>7</v>
      </c>
      <c r="V9" s="270" t="s">
        <v>1837</v>
      </c>
      <c r="W9" s="270">
        <v>23</v>
      </c>
      <c r="X9" s="269"/>
      <c r="Y9" s="271" t="s">
        <v>1870</v>
      </c>
      <c r="Z9" s="270">
        <v>19</v>
      </c>
      <c r="AA9" s="270" t="s">
        <v>1837</v>
      </c>
      <c r="AB9" s="270">
        <v>7</v>
      </c>
      <c r="AC9" s="270" t="s">
        <v>1837</v>
      </c>
      <c r="AD9" s="270">
        <v>30</v>
      </c>
      <c r="AE9" s="269"/>
      <c r="AF9" s="300"/>
    </row>
    <row r="10" spans="2:32" s="298" customFormat="1">
      <c r="B10" s="272" t="s">
        <v>1165</v>
      </c>
      <c r="C10" s="271" t="s">
        <v>1838</v>
      </c>
      <c r="D10" s="270">
        <v>48</v>
      </c>
      <c r="E10" s="270" t="s">
        <v>1837</v>
      </c>
      <c r="F10" s="270">
        <v>3</v>
      </c>
      <c r="G10" s="270" t="s">
        <v>1837</v>
      </c>
      <c r="H10" s="270">
        <v>26</v>
      </c>
      <c r="I10" s="269"/>
      <c r="J10" s="271" t="s">
        <v>1870</v>
      </c>
      <c r="K10" s="270">
        <v>27</v>
      </c>
      <c r="L10" s="270" t="s">
        <v>1837</v>
      </c>
      <c r="M10" s="270">
        <v>10</v>
      </c>
      <c r="N10" s="270" t="s">
        <v>1837</v>
      </c>
      <c r="O10" s="270">
        <v>31</v>
      </c>
      <c r="P10" s="269"/>
      <c r="Q10" s="272" t="s">
        <v>1985</v>
      </c>
      <c r="R10" s="271" t="s">
        <v>1838</v>
      </c>
      <c r="S10" s="270">
        <v>48</v>
      </c>
      <c r="T10" s="270" t="s">
        <v>1837</v>
      </c>
      <c r="U10" s="270">
        <v>6</v>
      </c>
      <c r="V10" s="270" t="s">
        <v>1837</v>
      </c>
      <c r="W10" s="270">
        <v>11</v>
      </c>
      <c r="X10" s="269"/>
      <c r="Y10" s="271" t="s">
        <v>1870</v>
      </c>
      <c r="Z10" s="270">
        <v>20</v>
      </c>
      <c r="AA10" s="270" t="s">
        <v>1837</v>
      </c>
      <c r="AB10" s="270">
        <v>7</v>
      </c>
      <c r="AC10" s="270" t="s">
        <v>1837</v>
      </c>
      <c r="AD10" s="270">
        <v>25</v>
      </c>
      <c r="AE10" s="269"/>
      <c r="AF10" s="300"/>
    </row>
    <row r="11" spans="2:32" s="298" customFormat="1">
      <c r="B11" s="272" t="s">
        <v>1984</v>
      </c>
      <c r="C11" s="271" t="s">
        <v>1838</v>
      </c>
      <c r="D11" s="270">
        <v>50</v>
      </c>
      <c r="E11" s="270" t="s">
        <v>1837</v>
      </c>
      <c r="F11" s="270">
        <v>8</v>
      </c>
      <c r="G11" s="270" t="s">
        <v>1837</v>
      </c>
      <c r="H11" s="270">
        <v>5</v>
      </c>
      <c r="I11" s="269"/>
      <c r="J11" s="271" t="s">
        <v>1870</v>
      </c>
      <c r="K11" s="270">
        <v>20</v>
      </c>
      <c r="L11" s="270" t="s">
        <v>1837</v>
      </c>
      <c r="M11" s="270">
        <v>11</v>
      </c>
      <c r="N11" s="270" t="s">
        <v>1837</v>
      </c>
      <c r="O11" s="270">
        <v>18</v>
      </c>
      <c r="P11" s="269"/>
      <c r="Q11" s="272" t="s">
        <v>1983</v>
      </c>
      <c r="R11" s="271" t="s">
        <v>1838</v>
      </c>
      <c r="S11" s="270">
        <v>49</v>
      </c>
      <c r="T11" s="270" t="s">
        <v>1837</v>
      </c>
      <c r="U11" s="270">
        <v>11</v>
      </c>
      <c r="V11" s="270" t="s">
        <v>1837</v>
      </c>
      <c r="W11" s="270">
        <v>21</v>
      </c>
      <c r="X11" s="269"/>
      <c r="Y11" s="271" t="s">
        <v>1870</v>
      </c>
      <c r="Z11" s="270">
        <v>15</v>
      </c>
      <c r="AA11" s="270" t="s">
        <v>1837</v>
      </c>
      <c r="AB11" s="270">
        <v>11</v>
      </c>
      <c r="AC11" s="270" t="s">
        <v>1837</v>
      </c>
      <c r="AD11" s="270">
        <v>19</v>
      </c>
      <c r="AE11" s="269"/>
      <c r="AF11" s="300"/>
    </row>
    <row r="12" spans="2:32" s="298" customFormat="1">
      <c r="B12" s="272" t="s">
        <v>1060</v>
      </c>
      <c r="C12" s="271" t="s">
        <v>1838</v>
      </c>
      <c r="D12" s="270">
        <v>48</v>
      </c>
      <c r="E12" s="270" t="s">
        <v>1837</v>
      </c>
      <c r="F12" s="270">
        <v>5</v>
      </c>
      <c r="G12" s="270" t="s">
        <v>1837</v>
      </c>
      <c r="H12" s="270">
        <v>21</v>
      </c>
      <c r="I12" s="269"/>
      <c r="J12" s="271" t="s">
        <v>1870</v>
      </c>
      <c r="K12" s="270">
        <v>27</v>
      </c>
      <c r="L12" s="270" t="s">
        <v>1837</v>
      </c>
      <c r="M12" s="270">
        <v>12</v>
      </c>
      <c r="N12" s="270" t="s">
        <v>1837</v>
      </c>
      <c r="O12" s="270">
        <v>21</v>
      </c>
      <c r="P12" s="269"/>
      <c r="Q12" s="272" t="s">
        <v>1982</v>
      </c>
      <c r="R12" s="271" t="s">
        <v>1838</v>
      </c>
      <c r="S12" s="270">
        <v>48</v>
      </c>
      <c r="T12" s="270" t="s">
        <v>1837</v>
      </c>
      <c r="U12" s="270">
        <v>4</v>
      </c>
      <c r="V12" s="270" t="s">
        <v>1837</v>
      </c>
      <c r="W12" s="270">
        <v>17</v>
      </c>
      <c r="X12" s="269"/>
      <c r="Y12" s="271" t="s">
        <v>1905</v>
      </c>
      <c r="Z12" s="270">
        <v>23</v>
      </c>
      <c r="AA12" s="270" t="s">
        <v>1837</v>
      </c>
      <c r="AB12" s="270">
        <v>1</v>
      </c>
      <c r="AC12" s="270" t="s">
        <v>1837</v>
      </c>
      <c r="AD12" s="270">
        <v>27</v>
      </c>
      <c r="AE12" s="269"/>
      <c r="AF12" s="300"/>
    </row>
    <row r="13" spans="2:32" s="298" customFormat="1">
      <c r="B13" s="272" t="s">
        <v>1981</v>
      </c>
      <c r="C13" s="271" t="s">
        <v>1838</v>
      </c>
      <c r="D13" s="270">
        <v>48</v>
      </c>
      <c r="E13" s="270" t="s">
        <v>1837</v>
      </c>
      <c r="F13" s="270">
        <v>12</v>
      </c>
      <c r="G13" s="270" t="s">
        <v>1837</v>
      </c>
      <c r="H13" s="270">
        <v>11</v>
      </c>
      <c r="I13" s="269"/>
      <c r="J13" s="271" t="s">
        <v>1870</v>
      </c>
      <c r="K13" s="270">
        <v>17</v>
      </c>
      <c r="L13" s="270" t="s">
        <v>1837</v>
      </c>
      <c r="M13" s="270">
        <v>1</v>
      </c>
      <c r="N13" s="270" t="s">
        <v>1837</v>
      </c>
      <c r="O13" s="270">
        <v>6</v>
      </c>
      <c r="P13" s="269"/>
      <c r="Q13" s="272" t="s">
        <v>1980</v>
      </c>
      <c r="R13" s="271" t="s">
        <v>1838</v>
      </c>
      <c r="S13" s="270">
        <v>48</v>
      </c>
      <c r="T13" s="270" t="s">
        <v>1837</v>
      </c>
      <c r="U13" s="270">
        <v>7</v>
      </c>
      <c r="V13" s="270" t="s">
        <v>1837</v>
      </c>
      <c r="W13" s="270">
        <v>16</v>
      </c>
      <c r="X13" s="269"/>
      <c r="Y13" s="271" t="s">
        <v>1870</v>
      </c>
      <c r="Z13" s="270">
        <v>17</v>
      </c>
      <c r="AA13" s="270" t="s">
        <v>1837</v>
      </c>
      <c r="AB13" s="270">
        <v>7</v>
      </c>
      <c r="AC13" s="270" t="s">
        <v>1837</v>
      </c>
      <c r="AD13" s="270">
        <v>14</v>
      </c>
      <c r="AE13" s="269"/>
      <c r="AF13" s="300"/>
    </row>
    <row r="14" spans="2:32" s="298" customFormat="1">
      <c r="B14" s="272" t="s">
        <v>1979</v>
      </c>
      <c r="C14" s="271" t="s">
        <v>1838</v>
      </c>
      <c r="D14" s="270">
        <v>48</v>
      </c>
      <c r="E14" s="270" t="s">
        <v>1837</v>
      </c>
      <c r="F14" s="270">
        <v>5</v>
      </c>
      <c r="G14" s="270" t="s">
        <v>1837</v>
      </c>
      <c r="H14" s="270">
        <v>17</v>
      </c>
      <c r="I14" s="269"/>
      <c r="J14" s="271" t="s">
        <v>1870</v>
      </c>
      <c r="K14" s="270">
        <v>23</v>
      </c>
      <c r="L14" s="270" t="s">
        <v>1837</v>
      </c>
      <c r="M14" s="270">
        <v>4</v>
      </c>
      <c r="N14" s="270" t="s">
        <v>1837</v>
      </c>
      <c r="O14" s="270">
        <v>1</v>
      </c>
      <c r="P14" s="305"/>
      <c r="Q14" s="272" t="s">
        <v>1978</v>
      </c>
      <c r="R14" s="271" t="s">
        <v>1838</v>
      </c>
      <c r="S14" s="270">
        <v>48</v>
      </c>
      <c r="T14" s="270" t="s">
        <v>1837</v>
      </c>
      <c r="U14" s="270">
        <v>8</v>
      </c>
      <c r="V14" s="270" t="s">
        <v>1837</v>
      </c>
      <c r="W14" s="270">
        <v>25</v>
      </c>
      <c r="X14" s="269"/>
      <c r="Y14" s="271" t="s">
        <v>1838</v>
      </c>
      <c r="Z14" s="270">
        <v>63</v>
      </c>
      <c r="AA14" s="270" t="s">
        <v>1837</v>
      </c>
      <c r="AB14" s="270">
        <v>5</v>
      </c>
      <c r="AC14" s="270" t="s">
        <v>1837</v>
      </c>
      <c r="AD14" s="270">
        <v>27</v>
      </c>
      <c r="AE14" s="269"/>
      <c r="AF14" s="300"/>
    </row>
    <row r="15" spans="2:32" s="298" customFormat="1">
      <c r="B15" s="272" t="s">
        <v>1977</v>
      </c>
      <c r="C15" s="271" t="s">
        <v>1838</v>
      </c>
      <c r="D15" s="270">
        <v>48</v>
      </c>
      <c r="E15" s="270" t="s">
        <v>1837</v>
      </c>
      <c r="F15" s="270">
        <v>5</v>
      </c>
      <c r="G15" s="270" t="s">
        <v>1837</v>
      </c>
      <c r="H15" s="270">
        <v>17</v>
      </c>
      <c r="I15" s="269"/>
      <c r="J15" s="271" t="s">
        <v>1874</v>
      </c>
      <c r="K15" s="270">
        <v>22</v>
      </c>
      <c r="L15" s="270" t="s">
        <v>1837</v>
      </c>
      <c r="M15" s="270">
        <v>4</v>
      </c>
      <c r="N15" s="270" t="s">
        <v>1837</v>
      </c>
      <c r="O15" s="270">
        <v>30</v>
      </c>
      <c r="P15" s="269"/>
      <c r="Q15" s="272" t="s">
        <v>1976</v>
      </c>
      <c r="R15" s="271" t="s">
        <v>1838</v>
      </c>
      <c r="S15" s="270">
        <v>48</v>
      </c>
      <c r="T15" s="270" t="s">
        <v>1837</v>
      </c>
      <c r="U15" s="270">
        <v>7</v>
      </c>
      <c r="V15" s="270" t="s">
        <v>1837</v>
      </c>
      <c r="W15" s="270">
        <v>2</v>
      </c>
      <c r="X15" s="269"/>
      <c r="Y15" s="271" t="s">
        <v>1870</v>
      </c>
      <c r="Z15" s="270">
        <v>23</v>
      </c>
      <c r="AA15" s="270" t="s">
        <v>1837</v>
      </c>
      <c r="AB15" s="270">
        <v>4</v>
      </c>
      <c r="AC15" s="270" t="s">
        <v>1837</v>
      </c>
      <c r="AD15" s="270">
        <v>6</v>
      </c>
      <c r="AE15" s="269"/>
      <c r="AF15" s="300"/>
    </row>
    <row r="16" spans="2:32" s="298" customFormat="1">
      <c r="B16" s="272" t="s">
        <v>1975</v>
      </c>
      <c r="C16" s="271" t="s">
        <v>1838</v>
      </c>
      <c r="D16" s="270">
        <v>48</v>
      </c>
      <c r="E16" s="270" t="s">
        <v>1837</v>
      </c>
      <c r="F16" s="270">
        <v>9</v>
      </c>
      <c r="G16" s="270" t="s">
        <v>1837</v>
      </c>
      <c r="H16" s="270">
        <v>12</v>
      </c>
      <c r="I16" s="269"/>
      <c r="J16" s="271" t="s">
        <v>1870</v>
      </c>
      <c r="K16" s="270">
        <v>18</v>
      </c>
      <c r="L16" s="270" t="s">
        <v>1837</v>
      </c>
      <c r="M16" s="270">
        <v>5</v>
      </c>
      <c r="N16" s="270" t="s">
        <v>1837</v>
      </c>
      <c r="O16" s="270">
        <v>9</v>
      </c>
      <c r="P16" s="269"/>
      <c r="Q16" s="272" t="s">
        <v>1974</v>
      </c>
      <c r="R16" s="271" t="s">
        <v>1838</v>
      </c>
      <c r="S16" s="270">
        <v>49</v>
      </c>
      <c r="T16" s="270" t="s">
        <v>1837</v>
      </c>
      <c r="U16" s="270">
        <v>3</v>
      </c>
      <c r="V16" s="270" t="s">
        <v>1837</v>
      </c>
      <c r="W16" s="270">
        <v>11</v>
      </c>
      <c r="X16" s="269"/>
      <c r="Y16" s="271" t="s">
        <v>1870</v>
      </c>
      <c r="Z16" s="270">
        <v>25</v>
      </c>
      <c r="AA16" s="270" t="s">
        <v>1837</v>
      </c>
      <c r="AB16" s="270">
        <v>11</v>
      </c>
      <c r="AC16" s="270" t="s">
        <v>1837</v>
      </c>
      <c r="AD16" s="270">
        <v>18</v>
      </c>
      <c r="AE16" s="269"/>
      <c r="AF16" s="300"/>
    </row>
    <row r="17" spans="2:32" s="298" customFormat="1">
      <c r="B17" s="272" t="s">
        <v>1973</v>
      </c>
      <c r="C17" s="271" t="s">
        <v>1838</v>
      </c>
      <c r="D17" s="270">
        <v>50</v>
      </c>
      <c r="E17" s="270" t="s">
        <v>1837</v>
      </c>
      <c r="F17" s="270">
        <v>8</v>
      </c>
      <c r="G17" s="270" t="s">
        <v>1837</v>
      </c>
      <c r="H17" s="275">
        <v>7</v>
      </c>
      <c r="I17" s="305"/>
      <c r="J17" s="271" t="s">
        <v>1874</v>
      </c>
      <c r="K17" s="270">
        <v>24</v>
      </c>
      <c r="L17" s="270" t="s">
        <v>1837</v>
      </c>
      <c r="M17" s="270">
        <v>10</v>
      </c>
      <c r="N17" s="270" t="s">
        <v>1837</v>
      </c>
      <c r="O17" s="270">
        <v>1</v>
      </c>
      <c r="P17" s="305"/>
      <c r="Q17" s="272" t="s">
        <v>1972</v>
      </c>
      <c r="R17" s="271" t="s">
        <v>1838</v>
      </c>
      <c r="S17" s="270">
        <v>47</v>
      </c>
      <c r="T17" s="270" t="s">
        <v>1837</v>
      </c>
      <c r="U17" s="270">
        <v>11</v>
      </c>
      <c r="V17" s="270" t="s">
        <v>1837</v>
      </c>
      <c r="W17" s="270">
        <v>10</v>
      </c>
      <c r="X17" s="269"/>
      <c r="Y17" s="271" t="s">
        <v>1870</v>
      </c>
      <c r="Z17" s="270">
        <v>26</v>
      </c>
      <c r="AA17" s="270" t="s">
        <v>1837</v>
      </c>
      <c r="AB17" s="270">
        <v>1</v>
      </c>
      <c r="AC17" s="270" t="s">
        <v>1837</v>
      </c>
      <c r="AD17" s="270">
        <v>22</v>
      </c>
      <c r="AE17" s="269"/>
      <c r="AF17" s="300"/>
    </row>
    <row r="18" spans="2:32" s="298" customFormat="1">
      <c r="B18" s="272" t="s">
        <v>974</v>
      </c>
      <c r="C18" s="271" t="s">
        <v>1838</v>
      </c>
      <c r="D18" s="270">
        <v>48</v>
      </c>
      <c r="E18" s="312"/>
      <c r="F18" s="270">
        <v>1</v>
      </c>
      <c r="G18" s="312"/>
      <c r="H18" s="270">
        <v>30</v>
      </c>
      <c r="I18" s="305"/>
      <c r="J18" s="271" t="s">
        <v>1874</v>
      </c>
      <c r="K18" s="270">
        <v>26</v>
      </c>
      <c r="L18" s="270" t="s">
        <v>1837</v>
      </c>
      <c r="M18" s="270">
        <v>9</v>
      </c>
      <c r="N18" s="270" t="s">
        <v>1837</v>
      </c>
      <c r="O18" s="270">
        <v>19</v>
      </c>
      <c r="P18" s="305"/>
      <c r="Q18" s="272" t="s">
        <v>1971</v>
      </c>
      <c r="R18" s="271" t="s">
        <v>1838</v>
      </c>
      <c r="S18" s="270">
        <v>47</v>
      </c>
      <c r="T18" s="270" t="s">
        <v>1837</v>
      </c>
      <c r="U18" s="270">
        <v>11</v>
      </c>
      <c r="V18" s="270" t="s">
        <v>1837</v>
      </c>
      <c r="W18" s="270">
        <v>7</v>
      </c>
      <c r="X18" s="269"/>
      <c r="Y18" s="271" t="s">
        <v>1870</v>
      </c>
      <c r="Z18" s="270">
        <v>19</v>
      </c>
      <c r="AA18" s="270" t="s">
        <v>1837</v>
      </c>
      <c r="AB18" s="270">
        <v>3</v>
      </c>
      <c r="AC18" s="270" t="s">
        <v>1837</v>
      </c>
      <c r="AD18" s="270">
        <v>14</v>
      </c>
      <c r="AE18" s="269"/>
      <c r="AF18" s="300"/>
    </row>
    <row r="19" spans="2:32" s="298" customFormat="1">
      <c r="B19" s="272" t="s">
        <v>952</v>
      </c>
      <c r="C19" s="271" t="s">
        <v>1838</v>
      </c>
      <c r="D19" s="270">
        <v>47</v>
      </c>
      <c r="E19" s="270" t="s">
        <v>1837</v>
      </c>
      <c r="F19" s="270">
        <v>12</v>
      </c>
      <c r="G19" s="270" t="s">
        <v>1837</v>
      </c>
      <c r="H19" s="275">
        <v>12</v>
      </c>
      <c r="I19" s="274"/>
      <c r="J19" s="271" t="s">
        <v>1870</v>
      </c>
      <c r="K19" s="270">
        <v>26</v>
      </c>
      <c r="L19" s="270" t="s">
        <v>1837</v>
      </c>
      <c r="M19" s="270">
        <v>4</v>
      </c>
      <c r="N19" s="270" t="s">
        <v>1837</v>
      </c>
      <c r="O19" s="270">
        <v>1</v>
      </c>
      <c r="P19" s="305"/>
      <c r="Q19" s="272" t="s">
        <v>1970</v>
      </c>
      <c r="R19" s="271" t="s">
        <v>1838</v>
      </c>
      <c r="S19" s="270">
        <v>48</v>
      </c>
      <c r="T19" s="270" t="s">
        <v>1837</v>
      </c>
      <c r="U19" s="270">
        <v>3</v>
      </c>
      <c r="V19" s="270" t="s">
        <v>1837</v>
      </c>
      <c r="W19" s="270">
        <v>13</v>
      </c>
      <c r="X19" s="269"/>
      <c r="Y19" s="271" t="s">
        <v>1870</v>
      </c>
      <c r="Z19" s="270">
        <v>12</v>
      </c>
      <c r="AA19" s="270" t="s">
        <v>1837</v>
      </c>
      <c r="AB19" s="270">
        <v>1</v>
      </c>
      <c r="AC19" s="270" t="s">
        <v>1837</v>
      </c>
      <c r="AD19" s="270">
        <v>24</v>
      </c>
      <c r="AE19" s="269"/>
      <c r="AF19" s="300"/>
    </row>
    <row r="20" spans="2:32" s="298" customFormat="1">
      <c r="B20" s="272" t="s">
        <v>1969</v>
      </c>
      <c r="C20" s="271" t="s">
        <v>1838</v>
      </c>
      <c r="D20" s="270">
        <v>48</v>
      </c>
      <c r="E20" s="270" t="s">
        <v>1837</v>
      </c>
      <c r="F20" s="270">
        <v>1</v>
      </c>
      <c r="G20" s="270" t="s">
        <v>1837</v>
      </c>
      <c r="H20" s="275">
        <v>25</v>
      </c>
      <c r="I20" s="274"/>
      <c r="J20" s="271" t="s">
        <v>1870</v>
      </c>
      <c r="K20" s="270">
        <v>25</v>
      </c>
      <c r="L20" s="270" t="s">
        <v>1837</v>
      </c>
      <c r="M20" s="270">
        <v>7</v>
      </c>
      <c r="N20" s="270" t="s">
        <v>1837</v>
      </c>
      <c r="O20" s="270">
        <v>4</v>
      </c>
      <c r="P20" s="305"/>
      <c r="Q20" s="272" t="s">
        <v>1968</v>
      </c>
      <c r="R20" s="271" t="s">
        <v>1838</v>
      </c>
      <c r="S20" s="270">
        <v>48</v>
      </c>
      <c r="T20" s="270" t="s">
        <v>1837</v>
      </c>
      <c r="U20" s="270">
        <v>6</v>
      </c>
      <c r="V20" s="270" t="s">
        <v>1837</v>
      </c>
      <c r="W20" s="270">
        <v>15</v>
      </c>
      <c r="X20" s="269"/>
      <c r="Y20" s="271" t="s">
        <v>1874</v>
      </c>
      <c r="Z20" s="270">
        <v>24</v>
      </c>
      <c r="AA20" s="270" t="s">
        <v>1837</v>
      </c>
      <c r="AB20" s="270">
        <v>7</v>
      </c>
      <c r="AC20" s="270" t="s">
        <v>1837</v>
      </c>
      <c r="AD20" s="270">
        <v>13</v>
      </c>
      <c r="AE20" s="305"/>
      <c r="AF20" s="300"/>
    </row>
    <row r="21" spans="2:32" s="298" customFormat="1">
      <c r="B21" s="272" t="s">
        <v>1967</v>
      </c>
      <c r="C21" s="271" t="s">
        <v>1838</v>
      </c>
      <c r="D21" s="270">
        <v>48</v>
      </c>
      <c r="E21" s="270" t="s">
        <v>1837</v>
      </c>
      <c r="F21" s="270">
        <v>8</v>
      </c>
      <c r="G21" s="270" t="s">
        <v>1837</v>
      </c>
      <c r="H21" s="270">
        <v>30</v>
      </c>
      <c r="I21" s="269"/>
      <c r="J21" s="271" t="s">
        <v>1870</v>
      </c>
      <c r="K21" s="270">
        <v>19</v>
      </c>
      <c r="L21" s="270" t="s">
        <v>1837</v>
      </c>
      <c r="M21" s="270">
        <v>1</v>
      </c>
      <c r="N21" s="270" t="s">
        <v>1837</v>
      </c>
      <c r="O21" s="270">
        <v>22</v>
      </c>
      <c r="P21" s="269"/>
      <c r="Q21" s="272" t="s">
        <v>1966</v>
      </c>
      <c r="R21" s="271" t="s">
        <v>1838</v>
      </c>
      <c r="S21" s="270">
        <v>48</v>
      </c>
      <c r="T21" s="270" t="s">
        <v>1837</v>
      </c>
      <c r="U21" s="270">
        <v>12</v>
      </c>
      <c r="V21" s="270" t="s">
        <v>1837</v>
      </c>
      <c r="W21" s="270">
        <v>14</v>
      </c>
      <c r="X21" s="269"/>
      <c r="Y21" s="271" t="s">
        <v>1874</v>
      </c>
      <c r="Z21" s="270">
        <v>21</v>
      </c>
      <c r="AA21" s="270" t="s">
        <v>1837</v>
      </c>
      <c r="AB21" s="270">
        <v>11</v>
      </c>
      <c r="AC21" s="270" t="s">
        <v>1837</v>
      </c>
      <c r="AD21" s="270">
        <v>5</v>
      </c>
      <c r="AE21" s="269"/>
      <c r="AF21" s="300"/>
    </row>
    <row r="22" spans="2:32" s="298" customFormat="1">
      <c r="B22" s="272" t="s">
        <v>1965</v>
      </c>
      <c r="C22" s="271" t="s">
        <v>1838</v>
      </c>
      <c r="D22" s="270">
        <v>48</v>
      </c>
      <c r="E22" s="270" t="s">
        <v>1837</v>
      </c>
      <c r="F22" s="270">
        <v>5</v>
      </c>
      <c r="G22" s="270" t="s">
        <v>1837</v>
      </c>
      <c r="H22" s="270">
        <v>16</v>
      </c>
      <c r="I22" s="269"/>
      <c r="J22" s="271" t="s">
        <v>1874</v>
      </c>
      <c r="K22" s="270">
        <v>25</v>
      </c>
      <c r="L22" s="270" t="s">
        <v>1918</v>
      </c>
      <c r="M22" s="270">
        <v>7</v>
      </c>
      <c r="N22" s="270" t="s">
        <v>1918</v>
      </c>
      <c r="O22" s="270">
        <v>23</v>
      </c>
      <c r="P22" s="269"/>
      <c r="Q22" s="272" t="s">
        <v>1964</v>
      </c>
      <c r="R22" s="271" t="s">
        <v>1838</v>
      </c>
      <c r="S22" s="270">
        <v>48</v>
      </c>
      <c r="T22" s="270" t="s">
        <v>1837</v>
      </c>
      <c r="U22" s="270">
        <v>9</v>
      </c>
      <c r="V22" s="270" t="s">
        <v>1837</v>
      </c>
      <c r="W22" s="270">
        <v>21</v>
      </c>
      <c r="X22" s="269"/>
      <c r="Y22" s="271" t="s">
        <v>1870</v>
      </c>
      <c r="Z22" s="270">
        <v>18</v>
      </c>
      <c r="AA22" s="270" t="s">
        <v>1837</v>
      </c>
      <c r="AB22" s="270">
        <v>2</v>
      </c>
      <c r="AC22" s="270" t="s">
        <v>1837</v>
      </c>
      <c r="AD22" s="270">
        <v>28</v>
      </c>
      <c r="AE22" s="269"/>
      <c r="AF22" s="300"/>
    </row>
    <row r="23" spans="2:32" s="298" customFormat="1">
      <c r="B23" s="272" t="s">
        <v>1963</v>
      </c>
      <c r="C23" s="271" t="s">
        <v>1838</v>
      </c>
      <c r="D23" s="270">
        <v>49</v>
      </c>
      <c r="E23" s="270" t="s">
        <v>1837</v>
      </c>
      <c r="F23" s="270">
        <v>11</v>
      </c>
      <c r="G23" s="270" t="s">
        <v>1837</v>
      </c>
      <c r="H23" s="270">
        <v>5</v>
      </c>
      <c r="I23" s="269"/>
      <c r="J23" s="271" t="s">
        <v>1870</v>
      </c>
      <c r="K23" s="270">
        <v>17</v>
      </c>
      <c r="L23" s="270" t="s">
        <v>1837</v>
      </c>
      <c r="M23" s="270">
        <v>10</v>
      </c>
      <c r="N23" s="270" t="s">
        <v>1837</v>
      </c>
      <c r="O23" s="270">
        <v>21</v>
      </c>
      <c r="P23" s="269"/>
      <c r="Q23" s="272" t="s">
        <v>1962</v>
      </c>
      <c r="R23" s="271" t="s">
        <v>1838</v>
      </c>
      <c r="S23" s="270">
        <v>48</v>
      </c>
      <c r="T23" s="312"/>
      <c r="U23" s="270">
        <v>9</v>
      </c>
      <c r="V23" s="312"/>
      <c r="W23" s="270">
        <v>21</v>
      </c>
      <c r="X23" s="305"/>
      <c r="Y23" s="271" t="s">
        <v>1874</v>
      </c>
      <c r="Z23" s="270">
        <v>27</v>
      </c>
      <c r="AA23" s="270" t="s">
        <v>1837</v>
      </c>
      <c r="AB23" s="270">
        <v>2</v>
      </c>
      <c r="AC23" s="270" t="s">
        <v>1837</v>
      </c>
      <c r="AD23" s="270">
        <v>26</v>
      </c>
      <c r="AE23" s="305"/>
      <c r="AF23" s="300"/>
    </row>
    <row r="24" spans="2:32" s="298" customFormat="1">
      <c r="B24" s="272" t="s">
        <v>1961</v>
      </c>
      <c r="C24" s="271" t="s">
        <v>1838</v>
      </c>
      <c r="D24" s="270">
        <v>48</v>
      </c>
      <c r="E24" s="270" t="s">
        <v>1837</v>
      </c>
      <c r="F24" s="270">
        <v>2</v>
      </c>
      <c r="G24" s="270" t="s">
        <v>1837</v>
      </c>
      <c r="H24" s="270">
        <v>15</v>
      </c>
      <c r="I24" s="269"/>
      <c r="J24" s="271" t="s">
        <v>1874</v>
      </c>
      <c r="K24" s="270">
        <v>26</v>
      </c>
      <c r="L24" s="270" t="s">
        <v>1918</v>
      </c>
      <c r="M24" s="270">
        <v>4</v>
      </c>
      <c r="N24" s="270" t="s">
        <v>1918</v>
      </c>
      <c r="O24" s="270">
        <v>2</v>
      </c>
      <c r="P24" s="269"/>
      <c r="Q24" s="272" t="s">
        <v>1960</v>
      </c>
      <c r="R24" s="271" t="s">
        <v>1838</v>
      </c>
      <c r="S24" s="270">
        <v>48</v>
      </c>
      <c r="T24" s="270" t="s">
        <v>1837</v>
      </c>
      <c r="U24" s="270">
        <v>7</v>
      </c>
      <c r="V24" s="270" t="s">
        <v>1837</v>
      </c>
      <c r="W24" s="270">
        <v>7</v>
      </c>
      <c r="X24" s="269"/>
      <c r="Y24" s="271" t="s">
        <v>1874</v>
      </c>
      <c r="Z24" s="270">
        <v>25</v>
      </c>
      <c r="AA24" s="270" t="s">
        <v>1918</v>
      </c>
      <c r="AB24" s="270">
        <v>7</v>
      </c>
      <c r="AC24" s="270" t="s">
        <v>1918</v>
      </c>
      <c r="AD24" s="270">
        <v>16</v>
      </c>
      <c r="AE24" s="269"/>
      <c r="AF24" s="300"/>
    </row>
    <row r="25" spans="2:32" s="298" customFormat="1">
      <c r="B25" s="272" t="s">
        <v>1959</v>
      </c>
      <c r="C25" s="271" t="s">
        <v>1838</v>
      </c>
      <c r="D25" s="270">
        <v>48</v>
      </c>
      <c r="E25" s="270" t="s">
        <v>1837</v>
      </c>
      <c r="F25" s="270">
        <v>4</v>
      </c>
      <c r="G25" s="270" t="s">
        <v>1837</v>
      </c>
      <c r="H25" s="270">
        <v>2</v>
      </c>
      <c r="I25" s="269"/>
      <c r="J25" s="271" t="s">
        <v>1870</v>
      </c>
      <c r="K25" s="270">
        <v>28</v>
      </c>
      <c r="L25" s="270" t="s">
        <v>1837</v>
      </c>
      <c r="M25" s="270">
        <v>11</v>
      </c>
      <c r="N25" s="270" t="s">
        <v>1837</v>
      </c>
      <c r="O25" s="270">
        <v>17</v>
      </c>
      <c r="P25" s="269"/>
      <c r="Q25" s="272" t="s">
        <v>1958</v>
      </c>
      <c r="R25" s="271" t="s">
        <v>1838</v>
      </c>
      <c r="S25" s="270">
        <v>51</v>
      </c>
      <c r="T25" s="270" t="s">
        <v>1837</v>
      </c>
      <c r="U25" s="270">
        <v>3</v>
      </c>
      <c r="V25" s="270" t="s">
        <v>1837</v>
      </c>
      <c r="W25" s="270">
        <v>9</v>
      </c>
      <c r="X25" s="269"/>
      <c r="Y25" s="271" t="s">
        <v>1905</v>
      </c>
      <c r="Z25" s="270">
        <v>22</v>
      </c>
      <c r="AA25" s="270" t="s">
        <v>1837</v>
      </c>
      <c r="AB25" s="270">
        <v>6</v>
      </c>
      <c r="AC25" s="270" t="s">
        <v>1837</v>
      </c>
      <c r="AD25" s="270">
        <v>29</v>
      </c>
      <c r="AE25" s="269"/>
      <c r="AF25" s="300"/>
    </row>
    <row r="26" spans="2:32" s="298" customFormat="1">
      <c r="B26" s="272" t="s">
        <v>815</v>
      </c>
      <c r="C26" s="271" t="s">
        <v>1838</v>
      </c>
      <c r="D26" s="270">
        <v>48</v>
      </c>
      <c r="E26" s="270" t="s">
        <v>1837</v>
      </c>
      <c r="F26" s="270">
        <v>7</v>
      </c>
      <c r="G26" s="270" t="s">
        <v>1837</v>
      </c>
      <c r="H26" s="270">
        <v>27</v>
      </c>
      <c r="I26" s="269"/>
      <c r="J26" s="271" t="s">
        <v>1870</v>
      </c>
      <c r="K26" s="270">
        <v>30</v>
      </c>
      <c r="L26" s="270" t="s">
        <v>1837</v>
      </c>
      <c r="M26" s="270">
        <v>3</v>
      </c>
      <c r="N26" s="270" t="s">
        <v>1837</v>
      </c>
      <c r="O26" s="270">
        <v>30</v>
      </c>
      <c r="P26" s="269"/>
      <c r="Q26" s="272" t="s">
        <v>1957</v>
      </c>
      <c r="R26" s="271" t="s">
        <v>1838</v>
      </c>
      <c r="S26" s="270">
        <v>48</v>
      </c>
      <c r="T26" s="270" t="s">
        <v>1837</v>
      </c>
      <c r="U26" s="270">
        <v>2</v>
      </c>
      <c r="V26" s="270" t="s">
        <v>1837</v>
      </c>
      <c r="W26" s="270">
        <v>28</v>
      </c>
      <c r="X26" s="269"/>
      <c r="Y26" s="271" t="s">
        <v>1874</v>
      </c>
      <c r="Z26" s="270">
        <v>24</v>
      </c>
      <c r="AA26" s="270" t="s">
        <v>1837</v>
      </c>
      <c r="AB26" s="270">
        <v>12</v>
      </c>
      <c r="AC26" s="270" t="s">
        <v>1837</v>
      </c>
      <c r="AD26" s="270">
        <v>21</v>
      </c>
      <c r="AE26" s="305"/>
      <c r="AF26" s="300"/>
    </row>
    <row r="27" spans="2:32" s="298" customFormat="1">
      <c r="B27" s="272" t="s">
        <v>1956</v>
      </c>
      <c r="C27" s="271" t="s">
        <v>1838</v>
      </c>
      <c r="D27" s="270">
        <v>48</v>
      </c>
      <c r="E27" s="270" t="s">
        <v>1837</v>
      </c>
      <c r="F27" s="270">
        <v>5</v>
      </c>
      <c r="G27" s="270" t="s">
        <v>1837</v>
      </c>
      <c r="H27" s="270">
        <v>9</v>
      </c>
      <c r="I27" s="269"/>
      <c r="J27" s="271" t="s">
        <v>1874</v>
      </c>
      <c r="K27" s="270">
        <v>26</v>
      </c>
      <c r="L27" s="270" t="s">
        <v>1837</v>
      </c>
      <c r="M27" s="270">
        <v>4</v>
      </c>
      <c r="N27" s="270" t="s">
        <v>1837</v>
      </c>
      <c r="O27" s="270">
        <v>1</v>
      </c>
      <c r="P27" s="305"/>
      <c r="Q27" s="272" t="s">
        <v>1955</v>
      </c>
      <c r="R27" s="271" t="s">
        <v>1838</v>
      </c>
      <c r="S27" s="270">
        <v>48</v>
      </c>
      <c r="T27" s="270" t="s">
        <v>1837</v>
      </c>
      <c r="U27" s="270">
        <v>12</v>
      </c>
      <c r="V27" s="270" t="s">
        <v>1837</v>
      </c>
      <c r="W27" s="270">
        <v>13</v>
      </c>
      <c r="X27" s="269"/>
      <c r="Y27" s="271" t="s">
        <v>1870</v>
      </c>
      <c r="Z27" s="270">
        <v>16</v>
      </c>
      <c r="AA27" s="270" t="s">
        <v>1837</v>
      </c>
      <c r="AB27" s="270">
        <v>3</v>
      </c>
      <c r="AC27" s="270" t="s">
        <v>1837</v>
      </c>
      <c r="AD27" s="270">
        <v>30</v>
      </c>
      <c r="AE27" s="269"/>
      <c r="AF27" s="300"/>
    </row>
    <row r="28" spans="2:32" s="298" customFormat="1">
      <c r="B28" s="272" t="s">
        <v>1954</v>
      </c>
      <c r="C28" s="271" t="s">
        <v>1838</v>
      </c>
      <c r="D28" s="270">
        <v>47</v>
      </c>
      <c r="E28" s="270" t="s">
        <v>1837</v>
      </c>
      <c r="F28" s="270">
        <v>12</v>
      </c>
      <c r="G28" s="270" t="s">
        <v>1837</v>
      </c>
      <c r="H28" s="270">
        <v>21</v>
      </c>
      <c r="I28" s="269"/>
      <c r="J28" s="271" t="s">
        <v>1874</v>
      </c>
      <c r="K28" s="270">
        <v>24</v>
      </c>
      <c r="L28" s="270" t="s">
        <v>1837</v>
      </c>
      <c r="M28" s="270">
        <v>6</v>
      </c>
      <c r="N28" s="270" t="s">
        <v>1837</v>
      </c>
      <c r="O28" s="270">
        <v>25</v>
      </c>
      <c r="P28" s="269"/>
      <c r="Q28" s="272" t="s">
        <v>1953</v>
      </c>
      <c r="R28" s="271" t="s">
        <v>1838</v>
      </c>
      <c r="S28" s="270">
        <v>48</v>
      </c>
      <c r="T28" s="270" t="s">
        <v>1837</v>
      </c>
      <c r="U28" s="270">
        <v>8</v>
      </c>
      <c r="V28" s="270" t="s">
        <v>1837</v>
      </c>
      <c r="W28" s="270">
        <v>27</v>
      </c>
      <c r="X28" s="269"/>
      <c r="Y28" s="271" t="s">
        <v>1870</v>
      </c>
      <c r="Z28" s="270">
        <v>18</v>
      </c>
      <c r="AA28" s="270" t="s">
        <v>1837</v>
      </c>
      <c r="AB28" s="270">
        <v>7</v>
      </c>
      <c r="AC28" s="270" t="s">
        <v>1837</v>
      </c>
      <c r="AD28" s="270">
        <v>4</v>
      </c>
      <c r="AE28" s="269"/>
      <c r="AF28" s="300"/>
    </row>
    <row r="29" spans="2:32" s="298" customFormat="1">
      <c r="B29" s="272" t="s">
        <v>1952</v>
      </c>
      <c r="C29" s="271" t="s">
        <v>1838</v>
      </c>
      <c r="D29" s="270">
        <v>48</v>
      </c>
      <c r="E29" s="270" t="s">
        <v>1837</v>
      </c>
      <c r="F29" s="270">
        <v>12</v>
      </c>
      <c r="G29" s="270" t="s">
        <v>1837</v>
      </c>
      <c r="H29" s="270">
        <v>27</v>
      </c>
      <c r="I29" s="269"/>
      <c r="J29" s="271" t="s">
        <v>1874</v>
      </c>
      <c r="K29" s="270">
        <v>21</v>
      </c>
      <c r="L29" s="270" t="s">
        <v>1837</v>
      </c>
      <c r="M29" s="270">
        <v>7</v>
      </c>
      <c r="N29" s="270" t="s">
        <v>1837</v>
      </c>
      <c r="O29" s="270">
        <v>2</v>
      </c>
      <c r="P29" s="269"/>
      <c r="Q29" s="272" t="s">
        <v>1951</v>
      </c>
      <c r="R29" s="271" t="s">
        <v>1838</v>
      </c>
      <c r="S29" s="270">
        <v>48</v>
      </c>
      <c r="T29" s="270" t="s">
        <v>1837</v>
      </c>
      <c r="U29" s="270">
        <v>5</v>
      </c>
      <c r="V29" s="270" t="s">
        <v>1837</v>
      </c>
      <c r="W29" s="270">
        <v>2</v>
      </c>
      <c r="X29" s="269"/>
      <c r="Y29" s="271" t="s">
        <v>1870</v>
      </c>
      <c r="Z29" s="270">
        <v>19</v>
      </c>
      <c r="AA29" s="270" t="s">
        <v>1837</v>
      </c>
      <c r="AB29" s="270">
        <v>7</v>
      </c>
      <c r="AC29" s="270" t="s">
        <v>1837</v>
      </c>
      <c r="AD29" s="270">
        <v>13</v>
      </c>
      <c r="AE29" s="269"/>
      <c r="AF29" s="300"/>
    </row>
    <row r="30" spans="2:32" s="298" customFormat="1">
      <c r="B30" s="272" t="s">
        <v>1950</v>
      </c>
      <c r="C30" s="271" t="s">
        <v>1838</v>
      </c>
      <c r="D30" s="270">
        <v>48</v>
      </c>
      <c r="E30" s="270" t="s">
        <v>1837</v>
      </c>
      <c r="F30" s="270">
        <v>5</v>
      </c>
      <c r="G30" s="270" t="s">
        <v>1837</v>
      </c>
      <c r="H30" s="270">
        <v>2</v>
      </c>
      <c r="I30" s="269"/>
      <c r="J30" s="271" t="s">
        <v>1874</v>
      </c>
      <c r="K30" s="270">
        <v>25</v>
      </c>
      <c r="L30" s="270" t="s">
        <v>1837</v>
      </c>
      <c r="M30" s="270">
        <v>11</v>
      </c>
      <c r="N30" s="270" t="s">
        <v>1837</v>
      </c>
      <c r="O30" s="270">
        <v>19</v>
      </c>
      <c r="P30" s="269"/>
      <c r="Q30" s="272" t="s">
        <v>1949</v>
      </c>
      <c r="R30" s="271" t="s">
        <v>1838</v>
      </c>
      <c r="S30" s="270">
        <v>48</v>
      </c>
      <c r="T30" s="270" t="s">
        <v>1837</v>
      </c>
      <c r="U30" s="270">
        <v>8</v>
      </c>
      <c r="V30" s="270" t="s">
        <v>1837</v>
      </c>
      <c r="W30" s="270">
        <v>14</v>
      </c>
      <c r="X30" s="269"/>
      <c r="Y30" s="271" t="s">
        <v>1870</v>
      </c>
      <c r="Z30" s="270">
        <v>18</v>
      </c>
      <c r="AA30" s="270" t="s">
        <v>1837</v>
      </c>
      <c r="AB30" s="270">
        <v>1</v>
      </c>
      <c r="AC30" s="270" t="s">
        <v>1837</v>
      </c>
      <c r="AD30" s="270">
        <v>6</v>
      </c>
      <c r="AE30" s="269"/>
      <c r="AF30" s="300"/>
    </row>
    <row r="31" spans="2:32" s="298" customFormat="1">
      <c r="B31" s="272" t="s">
        <v>1948</v>
      </c>
      <c r="C31" s="271" t="s">
        <v>1838</v>
      </c>
      <c r="D31" s="270">
        <v>48</v>
      </c>
      <c r="E31" s="270" t="s">
        <v>1837</v>
      </c>
      <c r="F31" s="270">
        <v>8</v>
      </c>
      <c r="G31" s="270" t="s">
        <v>1837</v>
      </c>
      <c r="H31" s="270">
        <v>21</v>
      </c>
      <c r="I31" s="269"/>
      <c r="J31" s="271" t="s">
        <v>1870</v>
      </c>
      <c r="K31" s="270">
        <v>23</v>
      </c>
      <c r="L31" s="270" t="s">
        <v>1837</v>
      </c>
      <c r="M31" s="270">
        <v>12</v>
      </c>
      <c r="N31" s="270" t="s">
        <v>1837</v>
      </c>
      <c r="O31" s="270">
        <v>16</v>
      </c>
      <c r="P31" s="269"/>
      <c r="Q31" s="272" t="s">
        <v>1947</v>
      </c>
      <c r="R31" s="271" t="s">
        <v>1838</v>
      </c>
      <c r="S31" s="270">
        <v>48</v>
      </c>
      <c r="T31" s="270" t="s">
        <v>1837</v>
      </c>
      <c r="U31" s="270">
        <v>2</v>
      </c>
      <c r="V31" s="270" t="s">
        <v>1837</v>
      </c>
      <c r="W31" s="270">
        <v>1</v>
      </c>
      <c r="X31" s="269"/>
      <c r="Y31" s="271" t="s">
        <v>1870</v>
      </c>
      <c r="Z31" s="270">
        <v>18</v>
      </c>
      <c r="AA31" s="270" t="s">
        <v>1837</v>
      </c>
      <c r="AB31" s="270">
        <v>1</v>
      </c>
      <c r="AC31" s="270" t="s">
        <v>1837</v>
      </c>
      <c r="AD31" s="270">
        <v>4</v>
      </c>
      <c r="AE31" s="269"/>
      <c r="AF31" s="300"/>
    </row>
    <row r="32" spans="2:32" s="298" customFormat="1">
      <c r="B32" s="272" t="s">
        <v>1946</v>
      </c>
      <c r="C32" s="271" t="s">
        <v>1838</v>
      </c>
      <c r="D32" s="270">
        <v>47</v>
      </c>
      <c r="E32" s="270" t="s">
        <v>1837</v>
      </c>
      <c r="F32" s="270">
        <v>12</v>
      </c>
      <c r="G32" s="270" t="s">
        <v>1837</v>
      </c>
      <c r="H32" s="270">
        <v>1</v>
      </c>
      <c r="I32" s="269"/>
      <c r="J32" s="271" t="s">
        <v>1870</v>
      </c>
      <c r="K32" s="270">
        <v>20</v>
      </c>
      <c r="L32" s="270" t="s">
        <v>1837</v>
      </c>
      <c r="M32" s="270">
        <v>3</v>
      </c>
      <c r="N32" s="270" t="s">
        <v>1837</v>
      </c>
      <c r="O32" s="270">
        <v>27</v>
      </c>
      <c r="P32" s="269"/>
      <c r="Q32" s="272" t="s">
        <v>1945</v>
      </c>
      <c r="R32" s="271" t="s">
        <v>1838</v>
      </c>
      <c r="S32" s="270">
        <v>48</v>
      </c>
      <c r="T32" s="270" t="s">
        <v>1837</v>
      </c>
      <c r="U32" s="270">
        <v>9</v>
      </c>
      <c r="V32" s="270" t="s">
        <v>1837</v>
      </c>
      <c r="W32" s="270">
        <v>19</v>
      </c>
      <c r="X32" s="269"/>
      <c r="Y32" s="271" t="s">
        <v>1870</v>
      </c>
      <c r="Z32" s="270">
        <v>15</v>
      </c>
      <c r="AA32" s="270" t="s">
        <v>1837</v>
      </c>
      <c r="AB32" s="270">
        <v>11</v>
      </c>
      <c r="AC32" s="270" t="s">
        <v>1837</v>
      </c>
      <c r="AD32" s="270">
        <v>10</v>
      </c>
      <c r="AE32" s="269"/>
      <c r="AF32" s="300"/>
    </row>
    <row r="33" spans="2:32" s="298" customFormat="1">
      <c r="B33" s="272" t="s">
        <v>1944</v>
      </c>
      <c r="C33" s="271" t="s">
        <v>1838</v>
      </c>
      <c r="D33" s="270">
        <v>48</v>
      </c>
      <c r="E33" s="270" t="s">
        <v>1837</v>
      </c>
      <c r="F33" s="270">
        <v>5</v>
      </c>
      <c r="G33" s="270" t="s">
        <v>1837</v>
      </c>
      <c r="H33" s="270">
        <v>10</v>
      </c>
      <c r="I33" s="269"/>
      <c r="J33" s="271" t="s">
        <v>1870</v>
      </c>
      <c r="K33" s="270">
        <v>15</v>
      </c>
      <c r="L33" s="270" t="s">
        <v>1837</v>
      </c>
      <c r="M33" s="270">
        <v>7</v>
      </c>
      <c r="N33" s="270" t="s">
        <v>1837</v>
      </c>
      <c r="O33" s="270">
        <v>24</v>
      </c>
      <c r="P33" s="269"/>
      <c r="Q33" s="272" t="s">
        <v>1943</v>
      </c>
      <c r="R33" s="271" t="s">
        <v>1838</v>
      </c>
      <c r="S33" s="270">
        <v>48</v>
      </c>
      <c r="T33" s="270" t="s">
        <v>1837</v>
      </c>
      <c r="U33" s="270">
        <v>6</v>
      </c>
      <c r="V33" s="270" t="s">
        <v>1837</v>
      </c>
      <c r="W33" s="270">
        <v>18</v>
      </c>
      <c r="X33" s="269"/>
      <c r="Y33" s="271" t="s">
        <v>1870</v>
      </c>
      <c r="Z33" s="270">
        <v>15</v>
      </c>
      <c r="AA33" s="270" t="s">
        <v>1837</v>
      </c>
      <c r="AB33" s="270">
        <v>1</v>
      </c>
      <c r="AC33" s="270" t="s">
        <v>1837</v>
      </c>
      <c r="AD33" s="270">
        <v>22</v>
      </c>
      <c r="AE33" s="269"/>
      <c r="AF33" s="300"/>
    </row>
    <row r="34" spans="2:32" s="298" customFormat="1">
      <c r="B34" s="272" t="s">
        <v>1942</v>
      </c>
      <c r="C34" s="271" t="s">
        <v>1838</v>
      </c>
      <c r="D34" s="270">
        <v>48</v>
      </c>
      <c r="E34" s="270" t="s">
        <v>1837</v>
      </c>
      <c r="F34" s="270">
        <v>8</v>
      </c>
      <c r="G34" s="270" t="s">
        <v>1837</v>
      </c>
      <c r="H34" s="270">
        <v>13</v>
      </c>
      <c r="I34" s="269"/>
      <c r="J34" s="271" t="s">
        <v>1870</v>
      </c>
      <c r="K34" s="270">
        <v>22</v>
      </c>
      <c r="L34" s="270" t="s">
        <v>1837</v>
      </c>
      <c r="M34" s="270">
        <v>11</v>
      </c>
      <c r="N34" s="270" t="s">
        <v>1837</v>
      </c>
      <c r="O34" s="270">
        <v>26</v>
      </c>
      <c r="P34" s="269"/>
      <c r="Q34" s="272" t="s">
        <v>1941</v>
      </c>
      <c r="R34" s="271" t="s">
        <v>1838</v>
      </c>
      <c r="S34" s="270">
        <v>48</v>
      </c>
      <c r="T34" s="270" t="s">
        <v>1837</v>
      </c>
      <c r="U34" s="270">
        <v>6</v>
      </c>
      <c r="V34" s="270" t="s">
        <v>1837</v>
      </c>
      <c r="W34" s="270">
        <v>25</v>
      </c>
      <c r="X34" s="269"/>
      <c r="Y34" s="271" t="s">
        <v>1870</v>
      </c>
      <c r="Z34" s="270">
        <v>16</v>
      </c>
      <c r="AA34" s="270" t="s">
        <v>1837</v>
      </c>
      <c r="AB34" s="270">
        <v>8</v>
      </c>
      <c r="AC34" s="270" t="s">
        <v>1837</v>
      </c>
      <c r="AD34" s="270">
        <v>10</v>
      </c>
      <c r="AE34" s="269"/>
      <c r="AF34" s="300"/>
    </row>
    <row r="35" spans="2:32" s="298" customFormat="1">
      <c r="B35" s="272" t="s">
        <v>1940</v>
      </c>
      <c r="C35" s="271" t="s">
        <v>1838</v>
      </c>
      <c r="D35" s="270">
        <v>48</v>
      </c>
      <c r="E35" s="270" t="s">
        <v>1837</v>
      </c>
      <c r="F35" s="270">
        <v>8</v>
      </c>
      <c r="G35" s="270" t="s">
        <v>1837</v>
      </c>
      <c r="H35" s="270">
        <v>31</v>
      </c>
      <c r="I35" s="269"/>
      <c r="J35" s="271" t="s">
        <v>1870</v>
      </c>
      <c r="K35" s="270">
        <v>23</v>
      </c>
      <c r="L35" s="270" t="s">
        <v>1837</v>
      </c>
      <c r="M35" s="270">
        <v>10</v>
      </c>
      <c r="N35" s="270" t="s">
        <v>1837</v>
      </c>
      <c r="O35" s="270">
        <v>11</v>
      </c>
      <c r="P35" s="269"/>
      <c r="Q35" s="272" t="s">
        <v>1939</v>
      </c>
      <c r="R35" s="271" t="s">
        <v>1838</v>
      </c>
      <c r="S35" s="270">
        <v>49</v>
      </c>
      <c r="T35" s="270" t="s">
        <v>1837</v>
      </c>
      <c r="U35" s="270">
        <v>10</v>
      </c>
      <c r="V35" s="270" t="s">
        <v>1837</v>
      </c>
      <c r="W35" s="270">
        <v>4</v>
      </c>
      <c r="X35" s="269"/>
      <c r="Y35" s="271" t="s">
        <v>1870</v>
      </c>
      <c r="Z35" s="270">
        <v>15</v>
      </c>
      <c r="AA35" s="270" t="s">
        <v>1837</v>
      </c>
      <c r="AB35" s="270">
        <v>12</v>
      </c>
      <c r="AC35" s="270" t="s">
        <v>1837</v>
      </c>
      <c r="AD35" s="270">
        <v>24</v>
      </c>
      <c r="AE35" s="269"/>
      <c r="AF35" s="300"/>
    </row>
    <row r="36" spans="2:32" s="298" customFormat="1">
      <c r="B36" s="272" t="s">
        <v>1938</v>
      </c>
      <c r="C36" s="271" t="s">
        <v>1838</v>
      </c>
      <c r="D36" s="270">
        <v>48</v>
      </c>
      <c r="E36" s="270" t="s">
        <v>1837</v>
      </c>
      <c r="F36" s="270">
        <v>12</v>
      </c>
      <c r="G36" s="270" t="s">
        <v>1837</v>
      </c>
      <c r="H36" s="270">
        <v>27</v>
      </c>
      <c r="I36" s="269"/>
      <c r="J36" s="271" t="s">
        <v>1870</v>
      </c>
      <c r="K36" s="270">
        <v>17</v>
      </c>
      <c r="L36" s="270" t="s">
        <v>1837</v>
      </c>
      <c r="M36" s="270">
        <v>10</v>
      </c>
      <c r="N36" s="270" t="s">
        <v>1837</v>
      </c>
      <c r="O36" s="270">
        <v>28</v>
      </c>
      <c r="P36" s="269"/>
      <c r="Q36" s="272" t="s">
        <v>1937</v>
      </c>
      <c r="R36" s="271" t="s">
        <v>1838</v>
      </c>
      <c r="S36" s="270">
        <v>48</v>
      </c>
      <c r="T36" s="270" t="s">
        <v>1837</v>
      </c>
      <c r="U36" s="270">
        <v>7</v>
      </c>
      <c r="V36" s="270" t="s">
        <v>1837</v>
      </c>
      <c r="W36" s="270">
        <v>26</v>
      </c>
      <c r="X36" s="269"/>
      <c r="Y36" s="271" t="s">
        <v>1870</v>
      </c>
      <c r="Z36" s="270">
        <v>16</v>
      </c>
      <c r="AA36" s="270" t="s">
        <v>1837</v>
      </c>
      <c r="AB36" s="270">
        <v>4</v>
      </c>
      <c r="AC36" s="270" t="s">
        <v>1837</v>
      </c>
      <c r="AD36" s="270">
        <v>30</v>
      </c>
      <c r="AE36" s="269"/>
      <c r="AF36" s="300"/>
    </row>
    <row r="37" spans="2:32" s="298" customFormat="1">
      <c r="B37" s="272" t="s">
        <v>1936</v>
      </c>
      <c r="C37" s="271" t="s">
        <v>1838</v>
      </c>
      <c r="D37" s="270">
        <v>47</v>
      </c>
      <c r="E37" s="270" t="s">
        <v>1837</v>
      </c>
      <c r="F37" s="270">
        <v>11</v>
      </c>
      <c r="G37" s="270" t="s">
        <v>1837</v>
      </c>
      <c r="H37" s="270">
        <v>20</v>
      </c>
      <c r="I37" s="269"/>
      <c r="J37" s="271" t="s">
        <v>1870</v>
      </c>
      <c r="K37" s="270">
        <v>23</v>
      </c>
      <c r="L37" s="270" t="s">
        <v>1837</v>
      </c>
      <c r="M37" s="270">
        <v>7</v>
      </c>
      <c r="N37" s="270" t="s">
        <v>1837</v>
      </c>
      <c r="O37" s="270">
        <v>5</v>
      </c>
      <c r="P37" s="305"/>
      <c r="Q37" s="272" t="s">
        <v>1935</v>
      </c>
      <c r="R37" s="271" t="s">
        <v>1838</v>
      </c>
      <c r="S37" s="270">
        <v>52</v>
      </c>
      <c r="T37" s="270" t="s">
        <v>1837</v>
      </c>
      <c r="U37" s="270">
        <v>8</v>
      </c>
      <c r="V37" s="270" t="s">
        <v>1837</v>
      </c>
      <c r="W37" s="270">
        <v>16</v>
      </c>
      <c r="X37" s="269"/>
      <c r="Y37" s="271" t="s">
        <v>1870</v>
      </c>
      <c r="Z37" s="270">
        <v>18</v>
      </c>
      <c r="AA37" s="270" t="s">
        <v>1837</v>
      </c>
      <c r="AB37" s="270">
        <v>1</v>
      </c>
      <c r="AC37" s="270" t="s">
        <v>1837</v>
      </c>
      <c r="AD37" s="270">
        <v>16</v>
      </c>
      <c r="AE37" s="269"/>
      <c r="AF37" s="300"/>
    </row>
    <row r="38" spans="2:32" s="298" customFormat="1">
      <c r="B38" s="272" t="s">
        <v>1934</v>
      </c>
      <c r="C38" s="271" t="s">
        <v>1838</v>
      </c>
      <c r="D38" s="270">
        <v>50</v>
      </c>
      <c r="E38" s="270" t="s">
        <v>1837</v>
      </c>
      <c r="F38" s="270">
        <v>2</v>
      </c>
      <c r="G38" s="270" t="s">
        <v>1837</v>
      </c>
      <c r="H38" s="270">
        <v>22</v>
      </c>
      <c r="I38" s="269"/>
      <c r="J38" s="271" t="s">
        <v>1874</v>
      </c>
      <c r="K38" s="270">
        <v>24</v>
      </c>
      <c r="L38" s="270" t="s">
        <v>1837</v>
      </c>
      <c r="M38" s="270">
        <v>10</v>
      </c>
      <c r="N38" s="270" t="s">
        <v>1837</v>
      </c>
      <c r="O38" s="270">
        <v>16</v>
      </c>
      <c r="P38" s="269"/>
      <c r="Q38" s="272" t="s">
        <v>1933</v>
      </c>
      <c r="R38" s="271" t="s">
        <v>1838</v>
      </c>
      <c r="S38" s="270">
        <v>49</v>
      </c>
      <c r="T38" s="270" t="s">
        <v>1837</v>
      </c>
      <c r="U38" s="270">
        <v>4</v>
      </c>
      <c r="V38" s="270" t="s">
        <v>1837</v>
      </c>
      <c r="W38" s="270">
        <v>12</v>
      </c>
      <c r="X38" s="269"/>
      <c r="Y38" s="271" t="s">
        <v>1870</v>
      </c>
      <c r="Z38" s="270">
        <v>15</v>
      </c>
      <c r="AA38" s="270" t="s">
        <v>1837</v>
      </c>
      <c r="AB38" s="270">
        <v>12</v>
      </c>
      <c r="AC38" s="270" t="s">
        <v>1837</v>
      </c>
      <c r="AD38" s="270">
        <v>3</v>
      </c>
      <c r="AE38" s="269"/>
      <c r="AF38" s="300"/>
    </row>
    <row r="39" spans="2:32" s="298" customFormat="1">
      <c r="B39" s="268" t="s">
        <v>1932</v>
      </c>
      <c r="C39" s="267" t="s">
        <v>1838</v>
      </c>
      <c r="D39" s="266">
        <v>48</v>
      </c>
      <c r="E39" s="266" t="s">
        <v>1837</v>
      </c>
      <c r="F39" s="266">
        <v>4</v>
      </c>
      <c r="G39" s="266" t="s">
        <v>1837</v>
      </c>
      <c r="H39" s="266">
        <v>16</v>
      </c>
      <c r="I39" s="265"/>
      <c r="J39" s="267" t="s">
        <v>1870</v>
      </c>
      <c r="K39" s="266">
        <v>17</v>
      </c>
      <c r="L39" s="266" t="s">
        <v>1837</v>
      </c>
      <c r="M39" s="266">
        <v>7</v>
      </c>
      <c r="N39" s="266" t="s">
        <v>1837</v>
      </c>
      <c r="O39" s="266">
        <v>20</v>
      </c>
      <c r="P39" s="265"/>
      <c r="Q39" s="268" t="s">
        <v>1931</v>
      </c>
      <c r="R39" s="267" t="s">
        <v>1838</v>
      </c>
      <c r="S39" s="266">
        <v>48</v>
      </c>
      <c r="T39" s="266" t="s">
        <v>1837</v>
      </c>
      <c r="U39" s="266">
        <v>2</v>
      </c>
      <c r="V39" s="266" t="s">
        <v>1837</v>
      </c>
      <c r="W39" s="266">
        <v>6</v>
      </c>
      <c r="X39" s="265"/>
      <c r="Y39" s="267" t="s">
        <v>1870</v>
      </c>
      <c r="Z39" s="266">
        <v>18</v>
      </c>
      <c r="AA39" s="266" t="s">
        <v>1837</v>
      </c>
      <c r="AB39" s="266">
        <v>2</v>
      </c>
      <c r="AC39" s="266" t="s">
        <v>1837</v>
      </c>
      <c r="AD39" s="266">
        <v>6</v>
      </c>
      <c r="AE39" s="265"/>
      <c r="AF39" s="300"/>
    </row>
    <row r="40" spans="2:32" s="298" customFormat="1">
      <c r="B40" s="259"/>
      <c r="C40" s="259"/>
      <c r="D40" s="259"/>
      <c r="E40" s="259"/>
      <c r="F40" s="259"/>
      <c r="G40" s="259"/>
      <c r="H40" s="259"/>
      <c r="I40" s="259"/>
      <c r="J40" s="259"/>
      <c r="K40" s="259"/>
      <c r="L40" s="259"/>
      <c r="M40" s="259"/>
      <c r="N40" s="259"/>
      <c r="O40" s="259"/>
      <c r="P40" s="259"/>
      <c r="Q40" s="260"/>
      <c r="R40" s="260"/>
      <c r="S40" s="260"/>
      <c r="T40" s="260"/>
      <c r="U40" s="260"/>
      <c r="V40" s="260"/>
      <c r="W40" s="260"/>
      <c r="X40" s="260"/>
      <c r="Y40" s="260"/>
      <c r="Z40" s="260"/>
      <c r="AA40" s="260"/>
      <c r="AB40" s="260"/>
      <c r="AC40" s="260"/>
      <c r="AD40" s="260"/>
      <c r="AE40" s="260"/>
      <c r="AF40" s="300"/>
    </row>
    <row r="41" spans="2:32" s="298" customFormat="1">
      <c r="B41" s="259"/>
      <c r="C41" s="259"/>
      <c r="D41" s="259"/>
      <c r="E41" s="259"/>
      <c r="F41" s="259"/>
      <c r="G41" s="259"/>
      <c r="H41" s="259"/>
      <c r="I41" s="259"/>
      <c r="J41" s="259"/>
      <c r="K41" s="259"/>
      <c r="L41" s="259"/>
      <c r="M41" s="259"/>
      <c r="N41" s="259"/>
      <c r="O41" s="259"/>
      <c r="P41" s="259"/>
      <c r="Q41" s="264"/>
      <c r="R41" s="273"/>
      <c r="S41" s="262"/>
      <c r="T41" s="262"/>
      <c r="U41" s="262"/>
      <c r="V41" s="262"/>
      <c r="W41" s="262"/>
      <c r="X41" s="262"/>
      <c r="Y41" s="273"/>
      <c r="Z41" s="262"/>
      <c r="AA41" s="262"/>
      <c r="AB41" s="262"/>
      <c r="AC41" s="262"/>
      <c r="AD41" s="262"/>
      <c r="AE41" s="262"/>
      <c r="AF41" s="300"/>
    </row>
    <row r="42" spans="2:32" s="298" customFormat="1">
      <c r="B42" s="259"/>
      <c r="C42" s="259"/>
      <c r="D42" s="259"/>
      <c r="E42" s="259"/>
      <c r="F42" s="259"/>
      <c r="G42" s="259"/>
      <c r="H42" s="259"/>
      <c r="I42" s="259"/>
      <c r="J42" s="259"/>
      <c r="K42" s="259"/>
      <c r="L42" s="259"/>
      <c r="M42" s="259"/>
      <c r="N42" s="259"/>
      <c r="O42" s="259"/>
      <c r="P42" s="259"/>
      <c r="Q42" s="260"/>
      <c r="R42" s="260"/>
      <c r="S42" s="260"/>
      <c r="T42" s="260"/>
      <c r="U42" s="260"/>
      <c r="V42" s="260"/>
      <c r="W42" s="260"/>
      <c r="X42" s="260"/>
      <c r="Y42" s="260"/>
      <c r="Z42" s="260"/>
      <c r="AA42" s="260"/>
      <c r="AB42" s="260"/>
      <c r="AC42" s="260"/>
      <c r="AD42" s="260"/>
      <c r="AE42" s="260"/>
      <c r="AF42" s="300"/>
    </row>
    <row r="43" spans="2:32" s="298" customFormat="1" ht="14.25" thickBot="1">
      <c r="B43" s="289" t="s">
        <v>1827</v>
      </c>
      <c r="C43" s="287" t="s">
        <v>1866</v>
      </c>
      <c r="D43" s="311"/>
      <c r="E43" s="311"/>
      <c r="F43" s="311"/>
      <c r="G43" s="311"/>
      <c r="H43" s="311"/>
      <c r="I43" s="285"/>
      <c r="J43" s="287" t="s">
        <v>1930</v>
      </c>
      <c r="K43" s="311"/>
      <c r="L43" s="311"/>
      <c r="M43" s="311"/>
      <c r="N43" s="311"/>
      <c r="O43" s="311"/>
      <c r="P43" s="285"/>
      <c r="Q43" s="289" t="s">
        <v>1827</v>
      </c>
      <c r="R43" s="287" t="s">
        <v>1866</v>
      </c>
      <c r="S43" s="311"/>
      <c r="T43" s="311"/>
      <c r="U43" s="311"/>
      <c r="V43" s="311"/>
      <c r="W43" s="311"/>
      <c r="X43" s="285"/>
      <c r="Y43" s="287" t="s">
        <v>1930</v>
      </c>
      <c r="Z43" s="311"/>
      <c r="AA43" s="311"/>
      <c r="AB43" s="311"/>
      <c r="AC43" s="311"/>
      <c r="AD43" s="311"/>
      <c r="AE43" s="285"/>
      <c r="AF43" s="300"/>
    </row>
    <row r="44" spans="2:32" s="298" customFormat="1" ht="14.25" thickTop="1">
      <c r="B44" s="284" t="s">
        <v>1929</v>
      </c>
      <c r="C44" s="283" t="s">
        <v>1838</v>
      </c>
      <c r="D44" s="282">
        <v>48</v>
      </c>
      <c r="E44" s="282" t="s">
        <v>1837</v>
      </c>
      <c r="F44" s="282">
        <v>5</v>
      </c>
      <c r="G44" s="282" t="s">
        <v>1837</v>
      </c>
      <c r="H44" s="282">
        <v>1</v>
      </c>
      <c r="I44" s="310"/>
      <c r="J44" s="283" t="s">
        <v>1874</v>
      </c>
      <c r="K44" s="282">
        <v>24</v>
      </c>
      <c r="L44" s="282" t="s">
        <v>1837</v>
      </c>
      <c r="M44" s="282">
        <v>10</v>
      </c>
      <c r="N44" s="282" t="s">
        <v>1837</v>
      </c>
      <c r="O44" s="282">
        <v>15</v>
      </c>
      <c r="P44" s="310"/>
      <c r="Q44" s="309" t="s">
        <v>1928</v>
      </c>
      <c r="R44" s="308" t="s">
        <v>1838</v>
      </c>
      <c r="S44" s="307">
        <v>48</v>
      </c>
      <c r="T44" s="307" t="s">
        <v>1837</v>
      </c>
      <c r="U44" s="307">
        <v>6</v>
      </c>
      <c r="V44" s="307" t="s">
        <v>1837</v>
      </c>
      <c r="W44" s="307">
        <v>13</v>
      </c>
      <c r="X44" s="306"/>
      <c r="Y44" s="308" t="s">
        <v>1870</v>
      </c>
      <c r="Z44" s="307">
        <v>18</v>
      </c>
      <c r="AA44" s="307" t="s">
        <v>1837</v>
      </c>
      <c r="AB44" s="307">
        <v>2</v>
      </c>
      <c r="AC44" s="307" t="s">
        <v>1837</v>
      </c>
      <c r="AD44" s="307">
        <v>23</v>
      </c>
      <c r="AE44" s="306"/>
      <c r="AF44" s="300"/>
    </row>
    <row r="45" spans="2:32" s="298" customFormat="1">
      <c r="B45" s="309" t="s">
        <v>1927</v>
      </c>
      <c r="C45" s="308" t="s">
        <v>1838</v>
      </c>
      <c r="D45" s="307">
        <v>48</v>
      </c>
      <c r="E45" s="307" t="s">
        <v>1837</v>
      </c>
      <c r="F45" s="307">
        <v>4</v>
      </c>
      <c r="G45" s="307" t="s">
        <v>1837</v>
      </c>
      <c r="H45" s="307">
        <v>5</v>
      </c>
      <c r="I45" s="306"/>
      <c r="J45" s="308" t="s">
        <v>1874</v>
      </c>
      <c r="K45" s="307">
        <v>24</v>
      </c>
      <c r="L45" s="307" t="s">
        <v>1837</v>
      </c>
      <c r="M45" s="307">
        <v>10</v>
      </c>
      <c r="N45" s="307" t="s">
        <v>1837</v>
      </c>
      <c r="O45" s="307">
        <v>12</v>
      </c>
      <c r="P45" s="306"/>
      <c r="Q45" s="272" t="s">
        <v>1926</v>
      </c>
      <c r="R45" s="271" t="s">
        <v>1838</v>
      </c>
      <c r="S45" s="270">
        <v>49</v>
      </c>
      <c r="T45" s="270" t="s">
        <v>1837</v>
      </c>
      <c r="U45" s="270">
        <v>2</v>
      </c>
      <c r="V45" s="270" t="s">
        <v>1837</v>
      </c>
      <c r="W45" s="270">
        <v>8</v>
      </c>
      <c r="X45" s="269"/>
      <c r="Y45" s="271" t="s">
        <v>1870</v>
      </c>
      <c r="Z45" s="270">
        <v>17</v>
      </c>
      <c r="AA45" s="270" t="s">
        <v>1837</v>
      </c>
      <c r="AB45" s="270">
        <v>7</v>
      </c>
      <c r="AC45" s="270" t="s">
        <v>1837</v>
      </c>
      <c r="AD45" s="270">
        <v>15</v>
      </c>
      <c r="AE45" s="269"/>
      <c r="AF45" s="300"/>
    </row>
    <row r="46" spans="2:32" s="298" customFormat="1">
      <c r="B46" s="272" t="s">
        <v>1925</v>
      </c>
      <c r="C46" s="271" t="s">
        <v>1838</v>
      </c>
      <c r="D46" s="270">
        <v>48</v>
      </c>
      <c r="E46" s="270" t="s">
        <v>1837</v>
      </c>
      <c r="F46" s="270">
        <v>4</v>
      </c>
      <c r="G46" s="270" t="s">
        <v>1837</v>
      </c>
      <c r="H46" s="270">
        <v>23</v>
      </c>
      <c r="I46" s="269"/>
      <c r="J46" s="271" t="s">
        <v>1905</v>
      </c>
      <c r="K46" s="270">
        <v>21</v>
      </c>
      <c r="L46" s="270" t="s">
        <v>1837</v>
      </c>
      <c r="M46" s="270">
        <v>11</v>
      </c>
      <c r="N46" s="270" t="s">
        <v>1837</v>
      </c>
      <c r="O46" s="270">
        <v>19</v>
      </c>
      <c r="P46" s="269"/>
      <c r="Q46" s="272" t="s">
        <v>1924</v>
      </c>
      <c r="R46" s="271" t="s">
        <v>1838</v>
      </c>
      <c r="S46" s="270">
        <v>48</v>
      </c>
      <c r="T46" s="270" t="s">
        <v>1837</v>
      </c>
      <c r="U46" s="270">
        <v>7</v>
      </c>
      <c r="V46" s="270" t="s">
        <v>1837</v>
      </c>
      <c r="W46" s="270">
        <v>2</v>
      </c>
      <c r="X46" s="269"/>
      <c r="Y46" s="271" t="s">
        <v>1870</v>
      </c>
      <c r="Z46" s="270">
        <v>14</v>
      </c>
      <c r="AA46" s="270" t="s">
        <v>1837</v>
      </c>
      <c r="AB46" s="270">
        <v>11</v>
      </c>
      <c r="AC46" s="270" t="s">
        <v>1837</v>
      </c>
      <c r="AD46" s="270">
        <v>6</v>
      </c>
      <c r="AE46" s="269"/>
      <c r="AF46" s="300"/>
    </row>
    <row r="47" spans="2:32" s="298" customFormat="1">
      <c r="B47" s="272" t="s">
        <v>1923</v>
      </c>
      <c r="C47" s="271" t="s">
        <v>1838</v>
      </c>
      <c r="D47" s="270">
        <v>48</v>
      </c>
      <c r="E47" s="270" t="s">
        <v>1837</v>
      </c>
      <c r="F47" s="270">
        <v>8</v>
      </c>
      <c r="G47" s="270" t="s">
        <v>1837</v>
      </c>
      <c r="H47" s="270">
        <v>23</v>
      </c>
      <c r="I47" s="269"/>
      <c r="J47" s="271" t="s">
        <v>1870</v>
      </c>
      <c r="K47" s="270">
        <v>20</v>
      </c>
      <c r="L47" s="270" t="s">
        <v>1837</v>
      </c>
      <c r="M47" s="270">
        <v>11</v>
      </c>
      <c r="N47" s="270" t="s">
        <v>1837</v>
      </c>
      <c r="O47" s="270">
        <v>7</v>
      </c>
      <c r="P47" s="269"/>
      <c r="Q47" s="272" t="s">
        <v>1922</v>
      </c>
      <c r="R47" s="271" t="s">
        <v>1838</v>
      </c>
      <c r="S47" s="270">
        <v>53</v>
      </c>
      <c r="T47" s="270" t="s">
        <v>1837</v>
      </c>
      <c r="U47" s="270">
        <v>8</v>
      </c>
      <c r="V47" s="270" t="s">
        <v>1837</v>
      </c>
      <c r="W47" s="270">
        <v>11</v>
      </c>
      <c r="X47" s="269"/>
      <c r="Y47" s="271" t="s">
        <v>1870</v>
      </c>
      <c r="Z47" s="270">
        <v>12</v>
      </c>
      <c r="AA47" s="270" t="s">
        <v>1837</v>
      </c>
      <c r="AB47" s="270">
        <v>4</v>
      </c>
      <c r="AC47" s="270" t="s">
        <v>1837</v>
      </c>
      <c r="AD47" s="270">
        <v>7</v>
      </c>
      <c r="AE47" s="269"/>
      <c r="AF47" s="300"/>
    </row>
    <row r="48" spans="2:32" s="298" customFormat="1">
      <c r="B48" s="272" t="s">
        <v>1921</v>
      </c>
      <c r="C48" s="271" t="s">
        <v>1838</v>
      </c>
      <c r="D48" s="270">
        <v>48</v>
      </c>
      <c r="E48" s="270" t="s">
        <v>1837</v>
      </c>
      <c r="F48" s="270">
        <v>6</v>
      </c>
      <c r="G48" s="270" t="s">
        <v>1837</v>
      </c>
      <c r="H48" s="270">
        <v>5</v>
      </c>
      <c r="I48" s="269"/>
      <c r="J48" s="271" t="s">
        <v>1874</v>
      </c>
      <c r="K48" s="270">
        <v>21</v>
      </c>
      <c r="L48" s="270" t="s">
        <v>1837</v>
      </c>
      <c r="M48" s="270">
        <v>11</v>
      </c>
      <c r="N48" s="270" t="s">
        <v>1837</v>
      </c>
      <c r="O48" s="270">
        <v>5</v>
      </c>
      <c r="P48" s="269"/>
      <c r="Q48" s="272" t="s">
        <v>1920</v>
      </c>
      <c r="R48" s="271" t="s">
        <v>1838</v>
      </c>
      <c r="S48" s="270">
        <v>48</v>
      </c>
      <c r="T48" s="270" t="s">
        <v>1837</v>
      </c>
      <c r="U48" s="270">
        <v>6</v>
      </c>
      <c r="V48" s="270" t="s">
        <v>1837</v>
      </c>
      <c r="W48" s="270">
        <v>4</v>
      </c>
      <c r="X48" s="269"/>
      <c r="Y48" s="271" t="s">
        <v>1870</v>
      </c>
      <c r="Z48" s="270">
        <v>16</v>
      </c>
      <c r="AA48" s="270" t="s">
        <v>1837</v>
      </c>
      <c r="AB48" s="270">
        <v>7</v>
      </c>
      <c r="AC48" s="270" t="s">
        <v>1837</v>
      </c>
      <c r="AD48" s="270">
        <v>7</v>
      </c>
      <c r="AE48" s="269"/>
      <c r="AF48" s="300"/>
    </row>
    <row r="49" spans="2:32" s="298" customFormat="1">
      <c r="B49" s="272" t="s">
        <v>1919</v>
      </c>
      <c r="C49" s="271" t="s">
        <v>1838</v>
      </c>
      <c r="D49" s="270">
        <v>53</v>
      </c>
      <c r="E49" s="270" t="s">
        <v>1837</v>
      </c>
      <c r="F49" s="270">
        <v>12</v>
      </c>
      <c r="G49" s="270" t="s">
        <v>1837</v>
      </c>
      <c r="H49" s="270">
        <v>13</v>
      </c>
      <c r="I49" s="269"/>
      <c r="J49" s="271" t="s">
        <v>1874</v>
      </c>
      <c r="K49" s="270">
        <v>24</v>
      </c>
      <c r="L49" s="270" t="s">
        <v>1918</v>
      </c>
      <c r="M49" s="270">
        <v>2</v>
      </c>
      <c r="N49" s="270" t="s">
        <v>1918</v>
      </c>
      <c r="O49" s="270">
        <v>23</v>
      </c>
      <c r="P49" s="269"/>
      <c r="Q49" s="272" t="s">
        <v>1917</v>
      </c>
      <c r="R49" s="271" t="s">
        <v>1838</v>
      </c>
      <c r="S49" s="270">
        <v>48</v>
      </c>
      <c r="T49" s="270" t="s">
        <v>1837</v>
      </c>
      <c r="U49" s="270">
        <v>6</v>
      </c>
      <c r="V49" s="270" t="s">
        <v>1837</v>
      </c>
      <c r="W49" s="270">
        <v>23</v>
      </c>
      <c r="X49" s="269"/>
      <c r="Y49" s="271" t="s">
        <v>1870</v>
      </c>
      <c r="Z49" s="270">
        <v>15</v>
      </c>
      <c r="AA49" s="270" t="s">
        <v>1837</v>
      </c>
      <c r="AB49" s="270">
        <v>7</v>
      </c>
      <c r="AC49" s="270" t="s">
        <v>1837</v>
      </c>
      <c r="AD49" s="270">
        <v>14</v>
      </c>
      <c r="AE49" s="269"/>
      <c r="AF49" s="300"/>
    </row>
    <row r="50" spans="2:32" s="298" customFormat="1">
      <c r="B50" s="272" t="s">
        <v>1916</v>
      </c>
      <c r="C50" s="271" t="s">
        <v>1838</v>
      </c>
      <c r="D50" s="270">
        <v>50</v>
      </c>
      <c r="E50" s="270" t="s">
        <v>1837</v>
      </c>
      <c r="F50" s="270">
        <v>2</v>
      </c>
      <c r="G50" s="270" t="s">
        <v>1837</v>
      </c>
      <c r="H50" s="270">
        <v>27</v>
      </c>
      <c r="I50" s="269"/>
      <c r="J50" s="271" t="s">
        <v>1874</v>
      </c>
      <c r="K50" s="270">
        <v>22</v>
      </c>
      <c r="L50" s="270" t="s">
        <v>1837</v>
      </c>
      <c r="M50" s="270">
        <v>1</v>
      </c>
      <c r="N50" s="270" t="s">
        <v>1837</v>
      </c>
      <c r="O50" s="270">
        <v>8</v>
      </c>
      <c r="P50" s="269"/>
      <c r="Q50" s="272" t="s">
        <v>1915</v>
      </c>
      <c r="R50" s="271" t="s">
        <v>1838</v>
      </c>
      <c r="S50" s="270">
        <v>48</v>
      </c>
      <c r="T50" s="270" t="s">
        <v>1837</v>
      </c>
      <c r="U50" s="270">
        <v>4</v>
      </c>
      <c r="V50" s="270" t="s">
        <v>1837</v>
      </c>
      <c r="W50" s="270">
        <v>25</v>
      </c>
      <c r="X50" s="269"/>
      <c r="Y50" s="271" t="s">
        <v>1905</v>
      </c>
      <c r="Z50" s="270">
        <v>22</v>
      </c>
      <c r="AA50" s="270" t="s">
        <v>1837</v>
      </c>
      <c r="AB50" s="270">
        <v>10</v>
      </c>
      <c r="AC50" s="270" t="s">
        <v>1837</v>
      </c>
      <c r="AD50" s="270">
        <v>22</v>
      </c>
      <c r="AE50" s="269"/>
      <c r="AF50" s="300"/>
    </row>
    <row r="51" spans="2:32" s="298" customFormat="1">
      <c r="B51" s="272" t="s">
        <v>1914</v>
      </c>
      <c r="C51" s="271" t="s">
        <v>1838</v>
      </c>
      <c r="D51" s="270">
        <v>56</v>
      </c>
      <c r="E51" s="270" t="s">
        <v>1837</v>
      </c>
      <c r="F51" s="270">
        <v>9</v>
      </c>
      <c r="G51" s="270" t="s">
        <v>1837</v>
      </c>
      <c r="H51" s="270">
        <v>8</v>
      </c>
      <c r="I51" s="269"/>
      <c r="J51" s="271" t="s">
        <v>1870</v>
      </c>
      <c r="K51" s="270">
        <v>17</v>
      </c>
      <c r="L51" s="270" t="s">
        <v>1837</v>
      </c>
      <c r="M51" s="270">
        <v>3</v>
      </c>
      <c r="N51" s="270" t="s">
        <v>1837</v>
      </c>
      <c r="O51" s="270">
        <v>16</v>
      </c>
      <c r="P51" s="269"/>
      <c r="Q51" s="272" t="s">
        <v>1913</v>
      </c>
      <c r="R51" s="271" t="s">
        <v>1838</v>
      </c>
      <c r="S51" s="270">
        <v>48</v>
      </c>
      <c r="T51" s="270" t="s">
        <v>1837</v>
      </c>
      <c r="U51" s="270">
        <v>4</v>
      </c>
      <c r="V51" s="270" t="s">
        <v>1837</v>
      </c>
      <c r="W51" s="270">
        <v>2</v>
      </c>
      <c r="X51" s="269"/>
      <c r="Y51" s="271" t="s">
        <v>1870</v>
      </c>
      <c r="Z51" s="270">
        <v>13</v>
      </c>
      <c r="AA51" s="270" t="s">
        <v>1837</v>
      </c>
      <c r="AB51" s="270">
        <v>11</v>
      </c>
      <c r="AC51" s="270" t="s">
        <v>1837</v>
      </c>
      <c r="AD51" s="270">
        <v>12</v>
      </c>
      <c r="AE51" s="269"/>
      <c r="AF51" s="300"/>
    </row>
    <row r="52" spans="2:32" s="298" customFormat="1">
      <c r="B52" s="272" t="s">
        <v>1912</v>
      </c>
      <c r="C52" s="271" t="s">
        <v>1838</v>
      </c>
      <c r="D52" s="270">
        <v>56</v>
      </c>
      <c r="E52" s="270" t="s">
        <v>1837</v>
      </c>
      <c r="F52" s="270">
        <v>2</v>
      </c>
      <c r="G52" s="270" t="s">
        <v>1837</v>
      </c>
      <c r="H52" s="270">
        <v>28</v>
      </c>
      <c r="I52" s="269"/>
      <c r="J52" s="271" t="s">
        <v>1870</v>
      </c>
      <c r="K52" s="270">
        <v>19</v>
      </c>
      <c r="L52" s="270" t="s">
        <v>1837</v>
      </c>
      <c r="M52" s="270">
        <v>7</v>
      </c>
      <c r="N52" s="270" t="s">
        <v>1837</v>
      </c>
      <c r="O52" s="270">
        <v>17</v>
      </c>
      <c r="P52" s="269"/>
      <c r="Q52" s="272" t="s">
        <v>1911</v>
      </c>
      <c r="R52" s="271" t="s">
        <v>1838</v>
      </c>
      <c r="S52" s="270">
        <v>48</v>
      </c>
      <c r="T52" s="270" t="s">
        <v>1837</v>
      </c>
      <c r="U52" s="270">
        <v>2</v>
      </c>
      <c r="V52" s="270" t="s">
        <v>1837</v>
      </c>
      <c r="W52" s="270">
        <v>16</v>
      </c>
      <c r="X52" s="269"/>
      <c r="Y52" s="271" t="s">
        <v>1870</v>
      </c>
      <c r="Z52" s="270">
        <v>20</v>
      </c>
      <c r="AA52" s="270" t="s">
        <v>1837</v>
      </c>
      <c r="AB52" s="270">
        <v>10</v>
      </c>
      <c r="AC52" s="270" t="s">
        <v>1837</v>
      </c>
      <c r="AD52" s="270">
        <v>29</v>
      </c>
      <c r="AE52" s="269"/>
      <c r="AF52" s="300"/>
    </row>
    <row r="53" spans="2:32" s="298" customFormat="1">
      <c r="B53" s="272" t="s">
        <v>1910</v>
      </c>
      <c r="C53" s="271" t="s">
        <v>1838</v>
      </c>
      <c r="D53" s="270">
        <v>49</v>
      </c>
      <c r="E53" s="270" t="s">
        <v>1837</v>
      </c>
      <c r="F53" s="270">
        <v>4</v>
      </c>
      <c r="G53" s="270" t="s">
        <v>1837</v>
      </c>
      <c r="H53" s="270">
        <v>15</v>
      </c>
      <c r="I53" s="269"/>
      <c r="J53" s="271" t="s">
        <v>1838</v>
      </c>
      <c r="K53" s="270">
        <v>62</v>
      </c>
      <c r="L53" s="270" t="s">
        <v>1837</v>
      </c>
      <c r="M53" s="270">
        <v>4</v>
      </c>
      <c r="N53" s="270" t="s">
        <v>1837</v>
      </c>
      <c r="O53" s="270">
        <v>30</v>
      </c>
      <c r="P53" s="269"/>
      <c r="Q53" s="272" t="s">
        <v>1909</v>
      </c>
      <c r="R53" s="271" t="s">
        <v>1838</v>
      </c>
      <c r="S53" s="270">
        <v>48</v>
      </c>
      <c r="T53" s="270" t="s">
        <v>1837</v>
      </c>
      <c r="U53" s="270">
        <v>4</v>
      </c>
      <c r="V53" s="270" t="s">
        <v>1837</v>
      </c>
      <c r="W53" s="270">
        <v>20</v>
      </c>
      <c r="X53" s="269"/>
      <c r="Y53" s="271" t="s">
        <v>1870</v>
      </c>
      <c r="Z53" s="270">
        <v>20</v>
      </c>
      <c r="AA53" s="270" t="s">
        <v>1837</v>
      </c>
      <c r="AB53" s="270">
        <v>10</v>
      </c>
      <c r="AC53" s="270" t="s">
        <v>1837</v>
      </c>
      <c r="AD53" s="270">
        <v>30</v>
      </c>
      <c r="AE53" s="269"/>
      <c r="AF53" s="300"/>
    </row>
    <row r="54" spans="2:32" s="298" customFormat="1">
      <c r="B54" s="272" t="s">
        <v>1908</v>
      </c>
      <c r="C54" s="271" t="s">
        <v>1838</v>
      </c>
      <c r="D54" s="270">
        <v>56</v>
      </c>
      <c r="E54" s="270" t="s">
        <v>1837</v>
      </c>
      <c r="F54" s="270">
        <v>5</v>
      </c>
      <c r="G54" s="270" t="s">
        <v>1837</v>
      </c>
      <c r="H54" s="270">
        <v>1</v>
      </c>
      <c r="I54" s="269"/>
      <c r="J54" s="271" t="s">
        <v>1838</v>
      </c>
      <c r="K54" s="270">
        <v>62</v>
      </c>
      <c r="L54" s="270" t="s">
        <v>1837</v>
      </c>
      <c r="M54" s="270">
        <v>5</v>
      </c>
      <c r="N54" s="270" t="s">
        <v>1837</v>
      </c>
      <c r="O54" s="270">
        <v>26</v>
      </c>
      <c r="P54" s="269"/>
      <c r="Q54" s="272" t="s">
        <v>1907</v>
      </c>
      <c r="R54" s="271" t="s">
        <v>1838</v>
      </c>
      <c r="S54" s="270">
        <v>48</v>
      </c>
      <c r="T54" s="270" t="s">
        <v>1837</v>
      </c>
      <c r="U54" s="270">
        <v>8</v>
      </c>
      <c r="V54" s="270" t="s">
        <v>1837</v>
      </c>
      <c r="W54" s="270">
        <v>13</v>
      </c>
      <c r="X54" s="269"/>
      <c r="Y54" s="271" t="s">
        <v>1870</v>
      </c>
      <c r="Z54" s="270">
        <v>18</v>
      </c>
      <c r="AA54" s="270" t="s">
        <v>1837</v>
      </c>
      <c r="AB54" s="270">
        <v>7</v>
      </c>
      <c r="AC54" s="270" t="s">
        <v>1837</v>
      </c>
      <c r="AD54" s="270">
        <v>14</v>
      </c>
      <c r="AE54" s="269"/>
      <c r="AF54" s="300"/>
    </row>
    <row r="55" spans="2:32" s="298" customFormat="1">
      <c r="B55" s="272" t="s">
        <v>1906</v>
      </c>
      <c r="C55" s="271" t="s">
        <v>1838</v>
      </c>
      <c r="D55" s="270">
        <v>49</v>
      </c>
      <c r="E55" s="270" t="s">
        <v>1837</v>
      </c>
      <c r="F55" s="270">
        <v>6</v>
      </c>
      <c r="G55" s="270" t="s">
        <v>1837</v>
      </c>
      <c r="H55" s="270">
        <v>5</v>
      </c>
      <c r="I55" s="269"/>
      <c r="J55" s="271" t="s">
        <v>1905</v>
      </c>
      <c r="K55" s="270">
        <v>22</v>
      </c>
      <c r="L55" s="270" t="s">
        <v>1837</v>
      </c>
      <c r="M55" s="270">
        <v>10</v>
      </c>
      <c r="N55" s="270" t="s">
        <v>1837</v>
      </c>
      <c r="O55" s="270">
        <v>25</v>
      </c>
      <c r="P55" s="269"/>
      <c r="Q55" s="272" t="s">
        <v>217</v>
      </c>
      <c r="R55" s="271" t="s">
        <v>1838</v>
      </c>
      <c r="S55" s="270">
        <v>48</v>
      </c>
      <c r="T55" s="270" t="s">
        <v>1837</v>
      </c>
      <c r="U55" s="270">
        <v>4</v>
      </c>
      <c r="V55" s="270" t="s">
        <v>1837</v>
      </c>
      <c r="W55" s="270">
        <v>12</v>
      </c>
      <c r="X55" s="269"/>
      <c r="Y55" s="271" t="s">
        <v>1870</v>
      </c>
      <c r="Z55" s="270">
        <v>16</v>
      </c>
      <c r="AA55" s="270" t="s">
        <v>1837</v>
      </c>
      <c r="AB55" s="270">
        <v>7</v>
      </c>
      <c r="AC55" s="270" t="s">
        <v>1837</v>
      </c>
      <c r="AD55" s="270">
        <v>7</v>
      </c>
      <c r="AE55" s="269"/>
      <c r="AF55" s="300"/>
    </row>
    <row r="56" spans="2:32" s="298" customFormat="1">
      <c r="B56" s="272" t="s">
        <v>1904</v>
      </c>
      <c r="C56" s="271" t="s">
        <v>1838</v>
      </c>
      <c r="D56" s="270">
        <v>48</v>
      </c>
      <c r="E56" s="270" t="s">
        <v>1837</v>
      </c>
      <c r="F56" s="270">
        <v>6</v>
      </c>
      <c r="G56" s="270" t="s">
        <v>1837</v>
      </c>
      <c r="H56" s="270">
        <v>25</v>
      </c>
      <c r="I56" s="269"/>
      <c r="J56" s="271" t="s">
        <v>1870</v>
      </c>
      <c r="K56" s="270">
        <v>14</v>
      </c>
      <c r="L56" s="270" t="s">
        <v>1837</v>
      </c>
      <c r="M56" s="270">
        <v>7</v>
      </c>
      <c r="N56" s="270" t="s">
        <v>1837</v>
      </c>
      <c r="O56" s="270">
        <v>15</v>
      </c>
      <c r="P56" s="269"/>
      <c r="Q56" s="272" t="s">
        <v>1903</v>
      </c>
      <c r="R56" s="271" t="s">
        <v>1838</v>
      </c>
      <c r="S56" s="270">
        <v>48</v>
      </c>
      <c r="T56" s="270" t="s">
        <v>1837</v>
      </c>
      <c r="U56" s="270">
        <v>6</v>
      </c>
      <c r="V56" s="270" t="s">
        <v>1837</v>
      </c>
      <c r="W56" s="270">
        <v>22</v>
      </c>
      <c r="X56" s="269"/>
      <c r="Y56" s="271" t="s">
        <v>1870</v>
      </c>
      <c r="Z56" s="270">
        <v>18</v>
      </c>
      <c r="AA56" s="270" t="s">
        <v>1837</v>
      </c>
      <c r="AB56" s="270">
        <v>4</v>
      </c>
      <c r="AC56" s="270" t="s">
        <v>1837</v>
      </c>
      <c r="AD56" s="270">
        <v>19</v>
      </c>
      <c r="AE56" s="269"/>
      <c r="AF56" s="300"/>
    </row>
    <row r="57" spans="2:32" s="298" customFormat="1">
      <c r="B57" s="272" t="s">
        <v>1902</v>
      </c>
      <c r="C57" s="271" t="s">
        <v>1838</v>
      </c>
      <c r="D57" s="270">
        <v>48</v>
      </c>
      <c r="E57" s="270" t="s">
        <v>1837</v>
      </c>
      <c r="F57" s="270">
        <v>12</v>
      </c>
      <c r="G57" s="270" t="s">
        <v>1837</v>
      </c>
      <c r="H57" s="270">
        <v>3</v>
      </c>
      <c r="I57" s="269"/>
      <c r="J57" s="271" t="s">
        <v>1870</v>
      </c>
      <c r="K57" s="270">
        <v>15</v>
      </c>
      <c r="L57" s="270" t="s">
        <v>1837</v>
      </c>
      <c r="M57" s="270">
        <v>1</v>
      </c>
      <c r="N57" s="270" t="s">
        <v>1837</v>
      </c>
      <c r="O57" s="270">
        <v>15</v>
      </c>
      <c r="P57" s="269"/>
      <c r="Q57" s="272" t="s">
        <v>1901</v>
      </c>
      <c r="R57" s="271" t="s">
        <v>1838</v>
      </c>
      <c r="S57" s="270">
        <v>48</v>
      </c>
      <c r="T57" s="270" t="s">
        <v>1837</v>
      </c>
      <c r="U57" s="270">
        <v>10</v>
      </c>
      <c r="V57" s="270" t="s">
        <v>1837</v>
      </c>
      <c r="W57" s="270">
        <v>17</v>
      </c>
      <c r="X57" s="269"/>
      <c r="Y57" s="271" t="s">
        <v>1870</v>
      </c>
      <c r="Z57" s="270">
        <v>13</v>
      </c>
      <c r="AA57" s="270" t="s">
        <v>1837</v>
      </c>
      <c r="AB57" s="270">
        <v>10</v>
      </c>
      <c r="AC57" s="270" t="s">
        <v>1837</v>
      </c>
      <c r="AD57" s="270">
        <v>16</v>
      </c>
      <c r="AE57" s="269"/>
      <c r="AF57" s="300"/>
    </row>
    <row r="58" spans="2:32" s="298" customFormat="1">
      <c r="B58" s="272" t="s">
        <v>1900</v>
      </c>
      <c r="C58" s="271" t="s">
        <v>1838</v>
      </c>
      <c r="D58" s="270">
        <v>48</v>
      </c>
      <c r="E58" s="270" t="s">
        <v>1837</v>
      </c>
      <c r="F58" s="270">
        <v>6</v>
      </c>
      <c r="G58" s="270" t="s">
        <v>1837</v>
      </c>
      <c r="H58" s="270">
        <v>5</v>
      </c>
      <c r="I58" s="269"/>
      <c r="J58" s="271" t="s">
        <v>1870</v>
      </c>
      <c r="K58" s="270">
        <v>12</v>
      </c>
      <c r="L58" s="270" t="s">
        <v>1837</v>
      </c>
      <c r="M58" s="270">
        <v>4</v>
      </c>
      <c r="N58" s="270" t="s">
        <v>1837</v>
      </c>
      <c r="O58" s="270">
        <v>10</v>
      </c>
      <c r="P58" s="269"/>
      <c r="Q58" s="272" t="s">
        <v>1899</v>
      </c>
      <c r="R58" s="271" t="s">
        <v>1838</v>
      </c>
      <c r="S58" s="270">
        <v>49</v>
      </c>
      <c r="T58" s="270" t="s">
        <v>1837</v>
      </c>
      <c r="U58" s="270">
        <v>12</v>
      </c>
      <c r="V58" s="270" t="s">
        <v>1837</v>
      </c>
      <c r="W58" s="270">
        <v>21</v>
      </c>
      <c r="X58" s="269"/>
      <c r="Y58" s="271" t="s">
        <v>1870</v>
      </c>
      <c r="Z58" s="270">
        <v>16</v>
      </c>
      <c r="AA58" s="270" t="s">
        <v>1837</v>
      </c>
      <c r="AB58" s="270">
        <v>3</v>
      </c>
      <c r="AC58" s="270" t="s">
        <v>1837</v>
      </c>
      <c r="AD58" s="270">
        <v>30</v>
      </c>
      <c r="AE58" s="269"/>
      <c r="AF58" s="300"/>
    </row>
    <row r="59" spans="2:32" s="298" customFormat="1">
      <c r="B59" s="272" t="s">
        <v>1898</v>
      </c>
      <c r="C59" s="271" t="s">
        <v>1838</v>
      </c>
      <c r="D59" s="270">
        <v>48</v>
      </c>
      <c r="E59" s="270" t="s">
        <v>1837</v>
      </c>
      <c r="F59" s="270">
        <v>8</v>
      </c>
      <c r="G59" s="270" t="s">
        <v>1837</v>
      </c>
      <c r="H59" s="270">
        <v>13</v>
      </c>
      <c r="I59" s="269"/>
      <c r="J59" s="271" t="s">
        <v>1870</v>
      </c>
      <c r="K59" s="270">
        <v>15</v>
      </c>
      <c r="L59" s="270" t="s">
        <v>1837</v>
      </c>
      <c r="M59" s="270">
        <v>4</v>
      </c>
      <c r="N59" s="270" t="s">
        <v>1837</v>
      </c>
      <c r="O59" s="270">
        <v>15</v>
      </c>
      <c r="P59" s="269"/>
      <c r="Q59" s="272" t="s">
        <v>1897</v>
      </c>
      <c r="R59" s="271" t="s">
        <v>1838</v>
      </c>
      <c r="S59" s="270">
        <v>48</v>
      </c>
      <c r="T59" s="270" t="s">
        <v>1837</v>
      </c>
      <c r="U59" s="270">
        <v>9</v>
      </c>
      <c r="V59" s="270" t="s">
        <v>1837</v>
      </c>
      <c r="W59" s="270">
        <v>3</v>
      </c>
      <c r="X59" s="269"/>
      <c r="Y59" s="271" t="s">
        <v>1870</v>
      </c>
      <c r="Z59" s="270">
        <v>14</v>
      </c>
      <c r="AA59" s="270" t="s">
        <v>1837</v>
      </c>
      <c r="AB59" s="270">
        <v>3</v>
      </c>
      <c r="AC59" s="270" t="s">
        <v>1837</v>
      </c>
      <c r="AD59" s="270">
        <v>25</v>
      </c>
      <c r="AE59" s="269"/>
      <c r="AF59" s="300"/>
    </row>
    <row r="60" spans="2:32" s="298" customFormat="1">
      <c r="B60" s="272" t="s">
        <v>1896</v>
      </c>
      <c r="C60" s="271" t="s">
        <v>1838</v>
      </c>
      <c r="D60" s="270">
        <v>47</v>
      </c>
      <c r="E60" s="270" t="s">
        <v>1837</v>
      </c>
      <c r="F60" s="270">
        <v>11</v>
      </c>
      <c r="G60" s="270" t="s">
        <v>1837</v>
      </c>
      <c r="H60" s="270">
        <v>29</v>
      </c>
      <c r="I60" s="269"/>
      <c r="J60" s="271" t="s">
        <v>1870</v>
      </c>
      <c r="K60" s="270">
        <v>18</v>
      </c>
      <c r="L60" s="270" t="s">
        <v>1837</v>
      </c>
      <c r="M60" s="270">
        <v>5</v>
      </c>
      <c r="N60" s="270" t="s">
        <v>1837</v>
      </c>
      <c r="O60" s="270">
        <v>9</v>
      </c>
      <c r="P60" s="269"/>
      <c r="Q60" s="272" t="s">
        <v>1895</v>
      </c>
      <c r="R60" s="271" t="s">
        <v>1838</v>
      </c>
      <c r="S60" s="270">
        <v>48</v>
      </c>
      <c r="T60" s="270" t="s">
        <v>1837</v>
      </c>
      <c r="U60" s="270">
        <v>5</v>
      </c>
      <c r="V60" s="270" t="s">
        <v>1837</v>
      </c>
      <c r="W60" s="270">
        <v>4</v>
      </c>
      <c r="X60" s="269"/>
      <c r="Y60" s="271" t="s">
        <v>1870</v>
      </c>
      <c r="Z60" s="270">
        <v>18</v>
      </c>
      <c r="AA60" s="270" t="s">
        <v>1837</v>
      </c>
      <c r="AB60" s="270">
        <v>3</v>
      </c>
      <c r="AC60" s="270" t="s">
        <v>1837</v>
      </c>
      <c r="AD60" s="270">
        <v>20</v>
      </c>
      <c r="AE60" s="269"/>
      <c r="AF60" s="300"/>
    </row>
    <row r="61" spans="2:32" s="298" customFormat="1">
      <c r="B61" s="272" t="s">
        <v>1894</v>
      </c>
      <c r="C61" s="271" t="s">
        <v>1838</v>
      </c>
      <c r="D61" s="270">
        <v>48</v>
      </c>
      <c r="E61" s="270" t="s">
        <v>1837</v>
      </c>
      <c r="F61" s="270">
        <v>9</v>
      </c>
      <c r="G61" s="270" t="s">
        <v>1837</v>
      </c>
      <c r="H61" s="270">
        <v>6</v>
      </c>
      <c r="I61" s="269"/>
      <c r="J61" s="271" t="s">
        <v>1870</v>
      </c>
      <c r="K61" s="270">
        <v>20</v>
      </c>
      <c r="L61" s="270" t="s">
        <v>1837</v>
      </c>
      <c r="M61" s="270">
        <v>1</v>
      </c>
      <c r="N61" s="270" t="s">
        <v>1837</v>
      </c>
      <c r="O61" s="270">
        <v>22</v>
      </c>
      <c r="P61" s="269"/>
      <c r="Q61" s="272" t="s">
        <v>1893</v>
      </c>
      <c r="R61" s="271" t="s">
        <v>1838</v>
      </c>
      <c r="S61" s="270">
        <v>48</v>
      </c>
      <c r="T61" s="270" t="s">
        <v>1837</v>
      </c>
      <c r="U61" s="270">
        <v>10</v>
      </c>
      <c r="V61" s="270" t="s">
        <v>1837</v>
      </c>
      <c r="W61" s="270">
        <v>13</v>
      </c>
      <c r="X61" s="269"/>
      <c r="Y61" s="271" t="s">
        <v>1870</v>
      </c>
      <c r="Z61" s="270">
        <v>14</v>
      </c>
      <c r="AA61" s="270" t="s">
        <v>1837</v>
      </c>
      <c r="AB61" s="270">
        <v>4</v>
      </c>
      <c r="AC61" s="270" t="s">
        <v>1837</v>
      </c>
      <c r="AD61" s="270">
        <v>30</v>
      </c>
      <c r="AE61" s="269"/>
      <c r="AF61" s="300"/>
    </row>
    <row r="62" spans="2:32" s="298" customFormat="1">
      <c r="B62" s="272" t="s">
        <v>1892</v>
      </c>
      <c r="C62" s="271" t="s">
        <v>1838</v>
      </c>
      <c r="D62" s="270">
        <v>50</v>
      </c>
      <c r="E62" s="270" t="s">
        <v>1837</v>
      </c>
      <c r="F62" s="270">
        <v>3</v>
      </c>
      <c r="G62" s="270" t="s">
        <v>1837</v>
      </c>
      <c r="H62" s="270">
        <v>3</v>
      </c>
      <c r="I62" s="269"/>
      <c r="J62" s="271" t="s">
        <v>1870</v>
      </c>
      <c r="K62" s="270">
        <v>8</v>
      </c>
      <c r="L62" s="270" t="s">
        <v>1837</v>
      </c>
      <c r="M62" s="270">
        <v>11</v>
      </c>
      <c r="N62" s="270" t="s">
        <v>1837</v>
      </c>
      <c r="O62" s="270">
        <v>6</v>
      </c>
      <c r="P62" s="269"/>
      <c r="Q62" s="272" t="s">
        <v>1891</v>
      </c>
      <c r="R62" s="271" t="s">
        <v>1838</v>
      </c>
      <c r="S62" s="270">
        <v>49</v>
      </c>
      <c r="T62" s="270" t="s">
        <v>1837</v>
      </c>
      <c r="U62" s="270">
        <v>5</v>
      </c>
      <c r="V62" s="270" t="s">
        <v>1837</v>
      </c>
      <c r="W62" s="270">
        <v>2</v>
      </c>
      <c r="X62" s="269"/>
      <c r="Y62" s="271" t="s">
        <v>1870</v>
      </c>
      <c r="Z62" s="270">
        <v>17</v>
      </c>
      <c r="AA62" s="270" t="s">
        <v>1837</v>
      </c>
      <c r="AB62" s="270">
        <v>3</v>
      </c>
      <c r="AC62" s="270" t="s">
        <v>1837</v>
      </c>
      <c r="AD62" s="270">
        <v>25</v>
      </c>
      <c r="AE62" s="269"/>
      <c r="AF62" s="300"/>
    </row>
    <row r="63" spans="2:32" s="298" customFormat="1">
      <c r="B63" s="272" t="s">
        <v>1890</v>
      </c>
      <c r="C63" s="271" t="s">
        <v>1838</v>
      </c>
      <c r="D63" s="270">
        <v>48</v>
      </c>
      <c r="E63" s="270" t="s">
        <v>1837</v>
      </c>
      <c r="F63" s="270">
        <v>4</v>
      </c>
      <c r="G63" s="270" t="s">
        <v>1837</v>
      </c>
      <c r="H63" s="270">
        <v>3</v>
      </c>
      <c r="I63" s="269"/>
      <c r="J63" s="271" t="s">
        <v>1870</v>
      </c>
      <c r="K63" s="270">
        <v>20</v>
      </c>
      <c r="L63" s="270" t="s">
        <v>1837</v>
      </c>
      <c r="M63" s="270">
        <v>4</v>
      </c>
      <c r="N63" s="270" t="s">
        <v>1837</v>
      </c>
      <c r="O63" s="270">
        <v>30</v>
      </c>
      <c r="P63" s="269"/>
      <c r="Q63" s="272" t="s">
        <v>1889</v>
      </c>
      <c r="R63" s="271" t="s">
        <v>1838</v>
      </c>
      <c r="S63" s="270">
        <v>48</v>
      </c>
      <c r="T63" s="270" t="s">
        <v>1837</v>
      </c>
      <c r="U63" s="270">
        <v>5</v>
      </c>
      <c r="V63" s="270" t="s">
        <v>1837</v>
      </c>
      <c r="W63" s="270">
        <v>15</v>
      </c>
      <c r="X63" s="269"/>
      <c r="Y63" s="271" t="s">
        <v>1870</v>
      </c>
      <c r="Z63" s="270">
        <v>17</v>
      </c>
      <c r="AA63" s="270" t="s">
        <v>1837</v>
      </c>
      <c r="AB63" s="270">
        <v>7</v>
      </c>
      <c r="AC63" s="270" t="s">
        <v>1837</v>
      </c>
      <c r="AD63" s="270">
        <v>5</v>
      </c>
      <c r="AE63" s="269"/>
      <c r="AF63" s="300"/>
    </row>
    <row r="64" spans="2:32" s="298" customFormat="1">
      <c r="B64" s="272" t="s">
        <v>1888</v>
      </c>
      <c r="C64" s="271" t="s">
        <v>1838</v>
      </c>
      <c r="D64" s="270">
        <v>53</v>
      </c>
      <c r="E64" s="270" t="s">
        <v>1837</v>
      </c>
      <c r="F64" s="270">
        <v>9</v>
      </c>
      <c r="G64" s="270" t="s">
        <v>1837</v>
      </c>
      <c r="H64" s="270">
        <v>9</v>
      </c>
      <c r="I64" s="269"/>
      <c r="J64" s="271" t="s">
        <v>1870</v>
      </c>
      <c r="K64" s="270">
        <v>13</v>
      </c>
      <c r="L64" s="270" t="s">
        <v>1837</v>
      </c>
      <c r="M64" s="270">
        <v>2</v>
      </c>
      <c r="N64" s="270" t="s">
        <v>1837</v>
      </c>
      <c r="O64" s="270">
        <v>22</v>
      </c>
      <c r="P64" s="269"/>
      <c r="Q64" s="272" t="s">
        <v>1887</v>
      </c>
      <c r="R64" s="271" t="s">
        <v>1838</v>
      </c>
      <c r="S64" s="270">
        <v>48</v>
      </c>
      <c r="T64" s="270" t="s">
        <v>1837</v>
      </c>
      <c r="U64" s="270">
        <v>8</v>
      </c>
      <c r="V64" s="270" t="s">
        <v>1837</v>
      </c>
      <c r="W64" s="270">
        <v>13</v>
      </c>
      <c r="X64" s="269"/>
      <c r="Y64" s="271" t="s">
        <v>1870</v>
      </c>
      <c r="Z64" s="270">
        <v>23</v>
      </c>
      <c r="AA64" s="270" t="s">
        <v>1837</v>
      </c>
      <c r="AB64" s="270">
        <v>12</v>
      </c>
      <c r="AC64" s="270" t="s">
        <v>1837</v>
      </c>
      <c r="AD64" s="270">
        <v>13</v>
      </c>
      <c r="AE64" s="269"/>
      <c r="AF64" s="300"/>
    </row>
    <row r="65" spans="2:32" s="298" customFormat="1">
      <c r="B65" s="272" t="s">
        <v>1886</v>
      </c>
      <c r="C65" s="271" t="s">
        <v>1838</v>
      </c>
      <c r="D65" s="270">
        <v>63</v>
      </c>
      <c r="E65" s="270" t="s">
        <v>1837</v>
      </c>
      <c r="F65" s="270">
        <v>4</v>
      </c>
      <c r="G65" s="270" t="s">
        <v>1837</v>
      </c>
      <c r="H65" s="270">
        <v>26</v>
      </c>
      <c r="I65" s="269"/>
      <c r="J65" s="271" t="s">
        <v>1874</v>
      </c>
      <c r="K65" s="270">
        <v>24</v>
      </c>
      <c r="L65" s="270" t="s">
        <v>1837</v>
      </c>
      <c r="M65" s="270">
        <v>6</v>
      </c>
      <c r="N65" s="270" t="s">
        <v>1837</v>
      </c>
      <c r="O65" s="270">
        <v>28</v>
      </c>
      <c r="P65" s="305"/>
      <c r="Q65" s="272" t="s">
        <v>1885</v>
      </c>
      <c r="R65" s="271" t="s">
        <v>1838</v>
      </c>
      <c r="S65" s="270">
        <v>49</v>
      </c>
      <c r="T65" s="270" t="s">
        <v>1837</v>
      </c>
      <c r="U65" s="270">
        <v>1</v>
      </c>
      <c r="V65" s="270" t="s">
        <v>1837</v>
      </c>
      <c r="W65" s="270">
        <v>12</v>
      </c>
      <c r="X65" s="269"/>
      <c r="Y65" s="271" t="s">
        <v>1870</v>
      </c>
      <c r="Z65" s="270">
        <v>17</v>
      </c>
      <c r="AA65" s="270" t="s">
        <v>1837</v>
      </c>
      <c r="AB65" s="270">
        <v>10</v>
      </c>
      <c r="AC65" s="270" t="s">
        <v>1837</v>
      </c>
      <c r="AD65" s="270">
        <v>27</v>
      </c>
      <c r="AE65" s="269"/>
      <c r="AF65" s="300"/>
    </row>
    <row r="66" spans="2:32" s="298" customFormat="1">
      <c r="B66" s="272" t="s">
        <v>1884</v>
      </c>
      <c r="C66" s="271" t="s">
        <v>1838</v>
      </c>
      <c r="D66" s="270">
        <v>48</v>
      </c>
      <c r="E66" s="270" t="s">
        <v>1837</v>
      </c>
      <c r="F66" s="270">
        <v>11</v>
      </c>
      <c r="G66" s="270" t="s">
        <v>1837</v>
      </c>
      <c r="H66" s="270">
        <v>30</v>
      </c>
      <c r="I66" s="269"/>
      <c r="J66" s="271" t="s">
        <v>1870</v>
      </c>
      <c r="K66" s="270">
        <v>19</v>
      </c>
      <c r="L66" s="270" t="s">
        <v>1837</v>
      </c>
      <c r="M66" s="270">
        <v>7</v>
      </c>
      <c r="N66" s="270" t="s">
        <v>1837</v>
      </c>
      <c r="O66" s="270">
        <v>23</v>
      </c>
      <c r="P66" s="269"/>
      <c r="Q66" s="272" t="s">
        <v>1883</v>
      </c>
      <c r="R66" s="271" t="s">
        <v>1838</v>
      </c>
      <c r="S66" s="270">
        <v>48</v>
      </c>
      <c r="T66" s="270" t="s">
        <v>1837</v>
      </c>
      <c r="U66" s="270">
        <v>10</v>
      </c>
      <c r="V66" s="270" t="s">
        <v>1837</v>
      </c>
      <c r="W66" s="270">
        <v>9</v>
      </c>
      <c r="X66" s="269"/>
      <c r="Y66" s="271" t="s">
        <v>1870</v>
      </c>
      <c r="Z66" s="270">
        <v>12</v>
      </c>
      <c r="AA66" s="270" t="s">
        <v>1837</v>
      </c>
      <c r="AB66" s="270">
        <v>11</v>
      </c>
      <c r="AC66" s="270" t="s">
        <v>1837</v>
      </c>
      <c r="AD66" s="270">
        <v>8</v>
      </c>
      <c r="AE66" s="305"/>
      <c r="AF66" s="300"/>
    </row>
    <row r="67" spans="2:32" s="298" customFormat="1">
      <c r="B67" s="272" t="s">
        <v>309</v>
      </c>
      <c r="C67" s="271" t="s">
        <v>1838</v>
      </c>
      <c r="D67" s="270">
        <v>48</v>
      </c>
      <c r="E67" s="270" t="s">
        <v>1837</v>
      </c>
      <c r="F67" s="270">
        <v>11</v>
      </c>
      <c r="G67" s="270" t="s">
        <v>1837</v>
      </c>
      <c r="H67" s="270">
        <v>27</v>
      </c>
      <c r="I67" s="269"/>
      <c r="J67" s="271" t="s">
        <v>1870</v>
      </c>
      <c r="K67" s="270">
        <v>13</v>
      </c>
      <c r="L67" s="270" t="s">
        <v>1837</v>
      </c>
      <c r="M67" s="270">
        <v>11</v>
      </c>
      <c r="N67" s="270" t="s">
        <v>1837</v>
      </c>
      <c r="O67" s="270">
        <v>2</v>
      </c>
      <c r="P67" s="269"/>
      <c r="Q67" s="272" t="s">
        <v>1882</v>
      </c>
      <c r="R67" s="271" t="s">
        <v>1838</v>
      </c>
      <c r="S67" s="270">
        <v>48</v>
      </c>
      <c r="T67" s="270" t="s">
        <v>1837</v>
      </c>
      <c r="U67" s="270">
        <v>11</v>
      </c>
      <c r="V67" s="270" t="s">
        <v>1837</v>
      </c>
      <c r="W67" s="270">
        <v>22</v>
      </c>
      <c r="X67" s="269"/>
      <c r="Y67" s="271" t="s">
        <v>1870</v>
      </c>
      <c r="Z67" s="270">
        <v>23</v>
      </c>
      <c r="AA67" s="270" t="s">
        <v>1837</v>
      </c>
      <c r="AB67" s="270">
        <v>2</v>
      </c>
      <c r="AC67" s="270" t="s">
        <v>1837</v>
      </c>
      <c r="AD67" s="270">
        <v>3</v>
      </c>
      <c r="AE67" s="269"/>
      <c r="AF67" s="300"/>
    </row>
    <row r="68" spans="2:32" s="298" customFormat="1">
      <c r="B68" s="272" t="s">
        <v>1881</v>
      </c>
      <c r="C68" s="271" t="s">
        <v>1838</v>
      </c>
      <c r="D68" s="270">
        <v>49</v>
      </c>
      <c r="E68" s="270" t="s">
        <v>1837</v>
      </c>
      <c r="F68" s="270">
        <v>8</v>
      </c>
      <c r="G68" s="270" t="s">
        <v>1837</v>
      </c>
      <c r="H68" s="270">
        <v>23</v>
      </c>
      <c r="I68" s="269"/>
      <c r="J68" s="271" t="s">
        <v>1870</v>
      </c>
      <c r="K68" s="270">
        <v>15</v>
      </c>
      <c r="L68" s="270" t="s">
        <v>1837</v>
      </c>
      <c r="M68" s="270">
        <v>4</v>
      </c>
      <c r="N68" s="270" t="s">
        <v>1837</v>
      </c>
      <c r="O68" s="270">
        <v>24</v>
      </c>
      <c r="P68" s="269"/>
      <c r="Q68" s="272" t="s">
        <v>1880</v>
      </c>
      <c r="R68" s="271" t="s">
        <v>1838</v>
      </c>
      <c r="S68" s="270">
        <v>48</v>
      </c>
      <c r="T68" s="270" t="s">
        <v>1837</v>
      </c>
      <c r="U68" s="270">
        <v>5</v>
      </c>
      <c r="V68" s="270" t="s">
        <v>1837</v>
      </c>
      <c r="W68" s="270">
        <v>25</v>
      </c>
      <c r="X68" s="269"/>
      <c r="Y68" s="271" t="s">
        <v>1870</v>
      </c>
      <c r="Z68" s="270">
        <v>17</v>
      </c>
      <c r="AA68" s="270" t="s">
        <v>1837</v>
      </c>
      <c r="AB68" s="270">
        <v>7</v>
      </c>
      <c r="AC68" s="270" t="s">
        <v>1837</v>
      </c>
      <c r="AD68" s="270">
        <v>15</v>
      </c>
      <c r="AE68" s="269"/>
      <c r="AF68" s="300"/>
    </row>
    <row r="69" spans="2:32" s="298" customFormat="1">
      <c r="B69" s="272" t="s">
        <v>1879</v>
      </c>
      <c r="C69" s="271" t="s">
        <v>1838</v>
      </c>
      <c r="D69" s="270">
        <v>48</v>
      </c>
      <c r="E69" s="270" t="s">
        <v>1837</v>
      </c>
      <c r="F69" s="270">
        <v>7</v>
      </c>
      <c r="G69" s="270" t="s">
        <v>1837</v>
      </c>
      <c r="H69" s="270">
        <v>16</v>
      </c>
      <c r="I69" s="269"/>
      <c r="J69" s="271" t="s">
        <v>1870</v>
      </c>
      <c r="K69" s="270">
        <v>24</v>
      </c>
      <c r="L69" s="270" t="s">
        <v>1837</v>
      </c>
      <c r="M69" s="270">
        <v>3</v>
      </c>
      <c r="N69" s="270" t="s">
        <v>1837</v>
      </c>
      <c r="O69" s="270">
        <v>16</v>
      </c>
      <c r="P69" s="269"/>
      <c r="Q69" s="272" t="s">
        <v>1878</v>
      </c>
      <c r="R69" s="271" t="s">
        <v>1838</v>
      </c>
      <c r="S69" s="270">
        <v>49</v>
      </c>
      <c r="T69" s="270" t="s">
        <v>1837</v>
      </c>
      <c r="U69" s="270">
        <v>2</v>
      </c>
      <c r="V69" s="270" t="s">
        <v>1837</v>
      </c>
      <c r="W69" s="270">
        <v>27</v>
      </c>
      <c r="X69" s="269"/>
      <c r="Y69" s="271" t="s">
        <v>1870</v>
      </c>
      <c r="Z69" s="270">
        <v>17</v>
      </c>
      <c r="AA69" s="270" t="s">
        <v>1837</v>
      </c>
      <c r="AB69" s="270">
        <v>7</v>
      </c>
      <c r="AC69" s="270" t="s">
        <v>1837</v>
      </c>
      <c r="AD69" s="270">
        <v>21</v>
      </c>
      <c r="AE69" s="269"/>
      <c r="AF69" s="300"/>
    </row>
    <row r="70" spans="2:32" s="298" customFormat="1" ht="13.5" customHeight="1">
      <c r="B70" s="272" t="s">
        <v>1877</v>
      </c>
      <c r="C70" s="271" t="s">
        <v>1870</v>
      </c>
      <c r="D70" s="270">
        <v>7</v>
      </c>
      <c r="E70" s="270" t="s">
        <v>1837</v>
      </c>
      <c r="F70" s="270">
        <v>5</v>
      </c>
      <c r="G70" s="270" t="s">
        <v>1837</v>
      </c>
      <c r="H70" s="270">
        <v>10</v>
      </c>
      <c r="I70" s="269"/>
      <c r="J70" s="271" t="s">
        <v>1870</v>
      </c>
      <c r="K70" s="270">
        <v>17</v>
      </c>
      <c r="L70" s="270" t="s">
        <v>1837</v>
      </c>
      <c r="M70" s="270">
        <v>7</v>
      </c>
      <c r="N70" s="270" t="s">
        <v>1837</v>
      </c>
      <c r="O70" s="270">
        <v>12</v>
      </c>
      <c r="P70" s="269"/>
      <c r="Q70" s="272" t="s">
        <v>1876</v>
      </c>
      <c r="R70" s="271" t="s">
        <v>1838</v>
      </c>
      <c r="S70" s="270">
        <v>48</v>
      </c>
      <c r="T70" s="270" t="s">
        <v>1837</v>
      </c>
      <c r="U70" s="270">
        <v>10</v>
      </c>
      <c r="V70" s="270" t="s">
        <v>1837</v>
      </c>
      <c r="W70" s="270">
        <v>3</v>
      </c>
      <c r="X70" s="269"/>
      <c r="Y70" s="271" t="s">
        <v>1870</v>
      </c>
      <c r="Z70" s="270">
        <v>19</v>
      </c>
      <c r="AA70" s="270" t="s">
        <v>1837</v>
      </c>
      <c r="AB70" s="270">
        <v>7</v>
      </c>
      <c r="AC70" s="270" t="s">
        <v>1837</v>
      </c>
      <c r="AD70" s="270">
        <v>27</v>
      </c>
      <c r="AE70" s="269"/>
      <c r="AF70" s="300"/>
    </row>
    <row r="71" spans="2:32" s="298" customFormat="1">
      <c r="B71" s="304" t="s">
        <v>1875</v>
      </c>
      <c r="C71" s="303" t="s">
        <v>1838</v>
      </c>
      <c r="D71" s="302">
        <v>49</v>
      </c>
      <c r="E71" s="302" t="s">
        <v>1837</v>
      </c>
      <c r="F71" s="302">
        <v>3</v>
      </c>
      <c r="G71" s="302" t="s">
        <v>1837</v>
      </c>
      <c r="H71" s="302">
        <v>8</v>
      </c>
      <c r="I71" s="301"/>
      <c r="J71" s="303" t="s">
        <v>1874</v>
      </c>
      <c r="K71" s="302">
        <v>25</v>
      </c>
      <c r="L71" s="302" t="s">
        <v>1873</v>
      </c>
      <c r="M71" s="302">
        <v>7</v>
      </c>
      <c r="N71" s="302" t="s">
        <v>1873</v>
      </c>
      <c r="O71" s="302">
        <v>17</v>
      </c>
      <c r="P71" s="301"/>
      <c r="Q71" s="268" t="s">
        <v>1872</v>
      </c>
      <c r="R71" s="267" t="s">
        <v>1838</v>
      </c>
      <c r="S71" s="266">
        <v>48</v>
      </c>
      <c r="T71" s="266" t="s">
        <v>1837</v>
      </c>
      <c r="U71" s="266">
        <v>6</v>
      </c>
      <c r="V71" s="266" t="s">
        <v>1837</v>
      </c>
      <c r="W71" s="266">
        <v>14</v>
      </c>
      <c r="X71" s="265"/>
      <c r="Y71" s="267" t="s">
        <v>1870</v>
      </c>
      <c r="Z71" s="266">
        <v>23</v>
      </c>
      <c r="AA71" s="266" t="s">
        <v>1837</v>
      </c>
      <c r="AB71" s="266">
        <v>4</v>
      </c>
      <c r="AC71" s="266" t="s">
        <v>1837</v>
      </c>
      <c r="AD71" s="266">
        <v>5</v>
      </c>
      <c r="AE71" s="265"/>
      <c r="AF71" s="300"/>
    </row>
    <row r="72" spans="2:32" s="298" customFormat="1">
      <c r="B72" s="268" t="s">
        <v>1871</v>
      </c>
      <c r="C72" s="267" t="s">
        <v>1838</v>
      </c>
      <c r="D72" s="266">
        <v>54</v>
      </c>
      <c r="E72" s="266" t="s">
        <v>1837</v>
      </c>
      <c r="F72" s="266">
        <v>2</v>
      </c>
      <c r="G72" s="266" t="s">
        <v>1837</v>
      </c>
      <c r="H72" s="266">
        <v>26</v>
      </c>
      <c r="I72" s="265"/>
      <c r="J72" s="267" t="s">
        <v>1870</v>
      </c>
      <c r="K72" s="266">
        <v>14</v>
      </c>
      <c r="L72" s="266" t="s">
        <v>1837</v>
      </c>
      <c r="M72" s="266">
        <v>3</v>
      </c>
      <c r="N72" s="266" t="s">
        <v>1837</v>
      </c>
      <c r="O72" s="266">
        <v>7</v>
      </c>
      <c r="P72" s="265"/>
      <c r="Q72" s="260"/>
      <c r="R72" s="260"/>
      <c r="S72" s="260"/>
      <c r="T72" s="260"/>
      <c r="U72" s="260"/>
      <c r="V72" s="260"/>
      <c r="W72" s="260"/>
      <c r="X72" s="260"/>
      <c r="Y72" s="260"/>
      <c r="Z72" s="260"/>
      <c r="AA72" s="260"/>
      <c r="AB72" s="260"/>
      <c r="AC72" s="260"/>
      <c r="AD72" s="260"/>
      <c r="AE72" s="260"/>
    </row>
    <row r="73" spans="2:32" s="298" customFormat="1">
      <c r="B73" s="260"/>
      <c r="C73" s="260"/>
      <c r="D73" s="260"/>
      <c r="E73" s="260"/>
      <c r="F73" s="260"/>
      <c r="G73" s="260"/>
      <c r="H73" s="260"/>
      <c r="I73" s="260"/>
      <c r="J73" s="260"/>
      <c r="K73" s="260"/>
      <c r="L73" s="260"/>
      <c r="M73" s="260"/>
      <c r="N73" s="260"/>
      <c r="O73" s="260"/>
      <c r="P73" s="260"/>
      <c r="Q73" s="260"/>
      <c r="R73" s="259"/>
      <c r="S73" s="259"/>
      <c r="T73" s="259"/>
      <c r="U73" s="259"/>
      <c r="V73" s="259"/>
      <c r="W73" s="259"/>
      <c r="X73" s="259"/>
      <c r="Y73" s="259"/>
      <c r="Z73" s="259"/>
      <c r="AA73" s="259"/>
      <c r="AB73" s="259"/>
      <c r="AC73" s="259"/>
      <c r="AD73" s="259"/>
      <c r="AE73" s="259"/>
    </row>
    <row r="74" spans="2:32" s="298" customFormat="1">
      <c r="B74" s="259"/>
      <c r="C74" s="259"/>
      <c r="D74" s="259"/>
      <c r="E74" s="259"/>
      <c r="F74" s="259"/>
      <c r="G74" s="259"/>
      <c r="H74" s="259"/>
      <c r="I74" s="259"/>
      <c r="J74" s="259"/>
      <c r="K74" s="259"/>
      <c r="L74" s="259"/>
      <c r="M74" s="259"/>
      <c r="N74" s="259"/>
      <c r="O74" s="259"/>
      <c r="P74" s="259"/>
      <c r="Q74" s="260"/>
      <c r="R74" s="259"/>
      <c r="S74" s="259"/>
      <c r="T74" s="259"/>
      <c r="U74" s="259"/>
      <c r="V74" s="259"/>
      <c r="W74" s="259"/>
      <c r="X74" s="259"/>
      <c r="Y74" s="259"/>
      <c r="Z74" s="259"/>
      <c r="AA74" s="259"/>
      <c r="AB74" s="259"/>
      <c r="AC74" s="259"/>
      <c r="AD74" s="259"/>
      <c r="AE74" s="259"/>
    </row>
    <row r="75" spans="2:32" s="298" customFormat="1">
      <c r="B75" s="259"/>
      <c r="C75" s="259"/>
      <c r="D75" s="259"/>
      <c r="E75" s="259"/>
      <c r="F75" s="259"/>
      <c r="G75" s="259"/>
      <c r="H75" s="259"/>
      <c r="I75" s="259"/>
      <c r="J75" s="259"/>
      <c r="K75" s="259"/>
      <c r="L75" s="259"/>
      <c r="M75" s="259"/>
      <c r="N75" s="259"/>
      <c r="O75" s="259"/>
      <c r="P75" s="259"/>
      <c r="Q75" s="260"/>
      <c r="R75" s="259"/>
      <c r="S75" s="259"/>
      <c r="T75" s="259"/>
      <c r="U75" s="259"/>
      <c r="V75" s="259"/>
      <c r="W75" s="259"/>
      <c r="X75" s="259"/>
      <c r="Y75" s="259"/>
      <c r="Z75" s="259"/>
      <c r="AA75" s="259"/>
      <c r="AB75" s="259"/>
      <c r="AC75" s="259"/>
      <c r="AD75" s="259"/>
      <c r="AE75" s="259"/>
    </row>
    <row r="91" spans="2:31" s="298" customFormat="1">
      <c r="B91" s="299"/>
      <c r="C91" s="299"/>
      <c r="D91" s="299"/>
      <c r="E91" s="299"/>
      <c r="F91" s="299"/>
      <c r="G91" s="299"/>
      <c r="H91" s="299"/>
      <c r="I91" s="299"/>
      <c r="J91" s="299"/>
      <c r="K91" s="299"/>
      <c r="L91" s="299"/>
      <c r="M91" s="299"/>
      <c r="N91" s="299"/>
      <c r="O91" s="299"/>
      <c r="P91" s="299"/>
      <c r="Q91" s="260"/>
      <c r="R91" s="260"/>
      <c r="S91" s="260"/>
      <c r="T91" s="260"/>
      <c r="U91" s="260"/>
      <c r="V91" s="260"/>
      <c r="W91" s="260"/>
      <c r="X91" s="260"/>
      <c r="Y91" s="260"/>
      <c r="Z91" s="260"/>
      <c r="AA91" s="260"/>
      <c r="AB91" s="260"/>
      <c r="AC91" s="260"/>
      <c r="AD91" s="260"/>
      <c r="AE91" s="260"/>
    </row>
  </sheetData>
  <mergeCells count="9">
    <mergeCell ref="C43:I43"/>
    <mergeCell ref="J43:P43"/>
    <mergeCell ref="R43:X43"/>
    <mergeCell ref="Y43:AE43"/>
    <mergeCell ref="S2:AE2"/>
    <mergeCell ref="C3:I3"/>
    <mergeCell ref="J3:P3"/>
    <mergeCell ref="R3:X3"/>
    <mergeCell ref="Y3:AE3"/>
  </mergeCells>
  <phoneticPr fontId="15"/>
  <pageMargins left="0.70866141732283472" right="0.70866141732283472" top="0.74803149606299213" bottom="0.74803149606299213" header="0.31496062992125984" footer="0.31496062992125984"/>
  <rowBreaks count="1" manualBreakCount="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N74"/>
  <sheetViews>
    <sheetView showGridLines="0" tabSelected="1" zoomScaleNormal="100" zoomScaleSheetLayoutView="100" workbookViewId="0">
      <selection activeCell="A14" sqref="A14"/>
    </sheetView>
  </sheetViews>
  <sheetFormatPr defaultRowHeight="13.5"/>
  <cols>
    <col min="1" max="1" width="23.875" style="259" customWidth="1"/>
    <col min="2" max="2" width="3.875" style="259" customWidth="1"/>
    <col min="3" max="3" width="2.25" style="259" customWidth="1"/>
    <col min="4" max="4" width="1.125" style="259" customWidth="1"/>
    <col min="5" max="5" width="2.25" style="259" customWidth="1"/>
    <col min="6" max="6" width="1.125" style="259" customWidth="1"/>
    <col min="7" max="7" width="2.25" style="259" customWidth="1"/>
    <col min="8" max="8" width="2.375" style="259" customWidth="1"/>
    <col min="9" max="9" width="13.375" style="259" customWidth="1"/>
    <col min="10" max="10" width="30.375" style="259" customWidth="1"/>
    <col min="11" max="16384" width="9" style="259"/>
  </cols>
  <sheetData>
    <row r="1" spans="1:10" ht="14.25">
      <c r="A1" s="297" t="s">
        <v>2005</v>
      </c>
      <c r="B1" s="296"/>
      <c r="C1" s="296"/>
      <c r="D1" s="296"/>
      <c r="E1" s="296"/>
      <c r="F1" s="296"/>
      <c r="G1" s="296"/>
      <c r="H1" s="296"/>
      <c r="I1" s="296"/>
      <c r="J1" s="296"/>
    </row>
    <row r="2" spans="1:10">
      <c r="A2" s="295" t="s">
        <v>2004</v>
      </c>
      <c r="B2" s="294"/>
      <c r="C2" s="294"/>
      <c r="D2" s="294"/>
      <c r="E2" s="294"/>
      <c r="F2" s="294"/>
      <c r="G2" s="294"/>
      <c r="H2" s="294"/>
      <c r="I2" s="294"/>
      <c r="J2" s="294"/>
    </row>
    <row r="3" spans="1:10" ht="16.5" customHeight="1">
      <c r="A3" s="325" t="s">
        <v>2003</v>
      </c>
      <c r="B3" s="328" t="s">
        <v>1866</v>
      </c>
      <c r="C3" s="327"/>
      <c r="D3" s="327"/>
      <c r="E3" s="327"/>
      <c r="F3" s="327"/>
      <c r="G3" s="327"/>
      <c r="H3" s="326"/>
      <c r="I3" s="325" t="s">
        <v>2002</v>
      </c>
      <c r="J3" s="324" t="s">
        <v>2001</v>
      </c>
    </row>
    <row r="4" spans="1:10" ht="16.5" customHeight="1">
      <c r="A4" s="323" t="s">
        <v>1818</v>
      </c>
      <c r="B4" s="322" t="s">
        <v>1874</v>
      </c>
      <c r="C4" s="321">
        <v>18</v>
      </c>
      <c r="D4" s="321" t="s">
        <v>1837</v>
      </c>
      <c r="E4" s="321">
        <v>4</v>
      </c>
      <c r="F4" s="321" t="s">
        <v>1837</v>
      </c>
      <c r="G4" s="320">
        <v>1</v>
      </c>
      <c r="H4" s="319"/>
      <c r="I4" s="318" t="s">
        <v>1998</v>
      </c>
      <c r="J4" s="317" t="s">
        <v>2000</v>
      </c>
    </row>
    <row r="5" spans="1:10" ht="16.5" customHeight="1">
      <c r="A5" s="323" t="s">
        <v>1999</v>
      </c>
      <c r="B5" s="322" t="s">
        <v>1874</v>
      </c>
      <c r="C5" s="321">
        <v>20</v>
      </c>
      <c r="D5" s="321" t="s">
        <v>1837</v>
      </c>
      <c r="E5" s="321">
        <v>4</v>
      </c>
      <c r="F5" s="321" t="s">
        <v>1837</v>
      </c>
      <c r="G5" s="320">
        <v>1</v>
      </c>
      <c r="H5" s="319"/>
      <c r="I5" s="318" t="s">
        <v>1998</v>
      </c>
      <c r="J5" s="317" t="s">
        <v>1997</v>
      </c>
    </row>
    <row r="6" spans="1:10" ht="16.5" customHeight="1">
      <c r="I6" s="262"/>
      <c r="J6" s="262"/>
    </row>
    <row r="7" spans="1:10" ht="16.5" customHeight="1">
      <c r="I7" s="262"/>
      <c r="J7" s="262"/>
    </row>
    <row r="8" spans="1:10" ht="16.5" customHeight="1">
      <c r="I8" s="262"/>
      <c r="J8" s="262"/>
    </row>
    <row r="9" spans="1:10" ht="16.5" customHeight="1">
      <c r="I9" s="262"/>
      <c r="J9" s="262"/>
    </row>
    <row r="10" spans="1:10" ht="16.5" customHeight="1">
      <c r="I10" s="262"/>
      <c r="J10" s="262"/>
    </row>
    <row r="11" spans="1:10" ht="16.5" customHeight="1">
      <c r="I11" s="262"/>
      <c r="J11" s="262"/>
    </row>
    <row r="12" spans="1:10" ht="16.5" customHeight="1">
      <c r="I12" s="262"/>
      <c r="J12" s="262"/>
    </row>
    <row r="13" spans="1:10" ht="16.5" customHeight="1">
      <c r="I13" s="262"/>
      <c r="J13" s="262"/>
    </row>
    <row r="14" spans="1:10" ht="16.5" customHeight="1">
      <c r="I14" s="262"/>
      <c r="J14" s="262"/>
    </row>
    <row r="15" spans="1:10" ht="16.5" customHeight="1">
      <c r="I15" s="262"/>
      <c r="J15" s="262"/>
    </row>
    <row r="16" spans="1:10" ht="16.5" customHeight="1">
      <c r="I16" s="262"/>
      <c r="J16" s="262"/>
    </row>
    <row r="17" spans="9:10" ht="16.5" customHeight="1">
      <c r="I17" s="262"/>
      <c r="J17" s="262"/>
    </row>
    <row r="18" spans="9:10" ht="16.5" customHeight="1">
      <c r="I18" s="262"/>
      <c r="J18" s="262"/>
    </row>
    <row r="19" spans="9:10" ht="16.5" customHeight="1">
      <c r="I19" s="262"/>
      <c r="J19" s="262"/>
    </row>
    <row r="20" spans="9:10" ht="16.5" customHeight="1">
      <c r="I20" s="262"/>
      <c r="J20" s="262"/>
    </row>
    <row r="21" spans="9:10" ht="16.5" customHeight="1">
      <c r="I21" s="262"/>
      <c r="J21" s="262"/>
    </row>
    <row r="22" spans="9:10" ht="16.5" customHeight="1">
      <c r="I22" s="262"/>
      <c r="J22" s="262"/>
    </row>
    <row r="23" spans="9:10" ht="16.5" customHeight="1">
      <c r="I23" s="262"/>
      <c r="J23" s="262"/>
    </row>
    <row r="24" spans="9:10" ht="16.5" customHeight="1">
      <c r="I24" s="262"/>
      <c r="J24" s="262"/>
    </row>
    <row r="25" spans="9:10" ht="16.5" customHeight="1">
      <c r="I25" s="262"/>
      <c r="J25" s="262"/>
    </row>
    <row r="26" spans="9:10" ht="16.5" customHeight="1">
      <c r="I26" s="262"/>
      <c r="J26" s="262"/>
    </row>
    <row r="27" spans="9:10" ht="16.5" customHeight="1">
      <c r="I27" s="262"/>
      <c r="J27" s="262"/>
    </row>
    <row r="28" spans="9:10" ht="16.5" customHeight="1"/>
    <row r="29" spans="9:10" ht="16.5" customHeight="1"/>
    <row r="30" spans="9:10" ht="16.5" customHeight="1"/>
    <row r="31" spans="9:10" ht="16.5" customHeight="1"/>
    <row r="32" spans="9:10" ht="16.5" customHeight="1"/>
    <row r="33" spans="1:40" ht="16.5" customHeight="1"/>
    <row r="34" spans="1:40" ht="16.5" customHeight="1"/>
    <row r="35" spans="1:40" ht="16.5" customHeight="1"/>
    <row r="36" spans="1:40" ht="16.5" customHeight="1"/>
    <row r="43" spans="1:40">
      <c r="A43" s="261"/>
      <c r="B43" s="261"/>
      <c r="C43" s="261"/>
      <c r="D43" s="261"/>
      <c r="E43" s="261"/>
      <c r="F43" s="261"/>
      <c r="G43" s="261"/>
      <c r="H43" s="261"/>
      <c r="I43" s="261"/>
      <c r="J43" s="261"/>
    </row>
    <row r="44" spans="1:40">
      <c r="A44" s="261"/>
      <c r="B44" s="261"/>
      <c r="C44" s="261"/>
      <c r="D44" s="261"/>
      <c r="E44" s="261"/>
      <c r="F44" s="261"/>
      <c r="G44" s="261"/>
      <c r="H44" s="261"/>
      <c r="I44" s="261"/>
      <c r="J44" s="261"/>
    </row>
    <row r="45" spans="1:40" s="260" customFormat="1">
      <c r="A45" s="261"/>
      <c r="B45" s="261"/>
      <c r="C45" s="261"/>
      <c r="D45" s="261"/>
      <c r="E45" s="261"/>
      <c r="F45" s="261"/>
      <c r="G45" s="261"/>
      <c r="H45" s="261"/>
      <c r="I45" s="261"/>
      <c r="J45" s="261"/>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row>
    <row r="46" spans="1:40" s="260" customFormat="1">
      <c r="A46" s="261"/>
      <c r="B46" s="261"/>
      <c r="C46" s="261"/>
      <c r="D46" s="261"/>
      <c r="E46" s="261"/>
      <c r="F46" s="261"/>
      <c r="G46" s="261"/>
      <c r="H46" s="261"/>
      <c r="I46" s="261"/>
      <c r="J46" s="261"/>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row>
    <row r="47" spans="1:40" s="260" customFormat="1">
      <c r="A47" s="261"/>
      <c r="B47" s="261"/>
      <c r="C47" s="261"/>
      <c r="D47" s="261"/>
      <c r="E47" s="261"/>
      <c r="F47" s="261"/>
      <c r="G47" s="261"/>
      <c r="H47" s="261"/>
      <c r="I47" s="261"/>
      <c r="J47" s="261"/>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row>
    <row r="48" spans="1:40" s="260" customFormat="1">
      <c r="A48" s="261"/>
      <c r="B48" s="261"/>
      <c r="C48" s="261"/>
      <c r="D48" s="261"/>
      <c r="E48" s="261"/>
      <c r="F48" s="261"/>
      <c r="G48" s="261"/>
      <c r="H48" s="261"/>
      <c r="I48" s="261"/>
      <c r="J48" s="261"/>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row>
    <row r="49" spans="1:40" s="260" customFormat="1">
      <c r="A49" s="261"/>
      <c r="B49" s="261"/>
      <c r="C49" s="261"/>
      <c r="D49" s="261"/>
      <c r="E49" s="261"/>
      <c r="F49" s="261"/>
      <c r="G49" s="261"/>
      <c r="H49" s="261"/>
      <c r="I49" s="261"/>
      <c r="J49" s="261"/>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row>
    <row r="50" spans="1:40" s="260" customFormat="1">
      <c r="A50" s="261"/>
      <c r="B50" s="261"/>
      <c r="C50" s="261"/>
      <c r="D50" s="261"/>
      <c r="E50" s="261"/>
      <c r="F50" s="261"/>
      <c r="G50" s="261"/>
      <c r="H50" s="261"/>
      <c r="I50" s="261"/>
      <c r="J50" s="261"/>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row>
    <row r="51" spans="1:40" s="260" customFormat="1">
      <c r="A51" s="261"/>
      <c r="B51" s="261"/>
      <c r="C51" s="261"/>
      <c r="D51" s="261"/>
      <c r="E51" s="261"/>
      <c r="F51" s="261"/>
      <c r="G51" s="261"/>
      <c r="H51" s="261"/>
      <c r="I51" s="261"/>
      <c r="J51" s="261"/>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row>
    <row r="52" spans="1:40" s="260" customFormat="1">
      <c r="A52" s="261"/>
      <c r="B52" s="261"/>
      <c r="C52" s="261"/>
      <c r="D52" s="261"/>
      <c r="E52" s="261"/>
      <c r="F52" s="261"/>
      <c r="G52" s="261"/>
      <c r="H52" s="261"/>
      <c r="I52" s="261"/>
      <c r="J52" s="261"/>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row>
    <row r="53" spans="1:40" s="260" customFormat="1">
      <c r="A53" s="261"/>
      <c r="B53" s="261"/>
      <c r="C53" s="261"/>
      <c r="D53" s="261"/>
      <c r="E53" s="261"/>
      <c r="F53" s="261"/>
      <c r="G53" s="261"/>
      <c r="H53" s="261"/>
      <c r="I53" s="261"/>
      <c r="J53" s="261"/>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row>
    <row r="54" spans="1:40" s="260" customFormat="1">
      <c r="A54" s="261"/>
      <c r="B54" s="261"/>
      <c r="C54" s="261"/>
      <c r="D54" s="261"/>
      <c r="E54" s="261"/>
      <c r="F54" s="261"/>
      <c r="G54" s="261"/>
      <c r="H54" s="261"/>
      <c r="I54" s="261"/>
      <c r="J54" s="261"/>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row>
    <row r="55" spans="1:40" s="260" customFormat="1">
      <c r="A55" s="261"/>
      <c r="B55" s="261"/>
      <c r="C55" s="261"/>
      <c r="D55" s="261"/>
      <c r="E55" s="261"/>
      <c r="F55" s="261"/>
      <c r="G55" s="261"/>
      <c r="H55" s="261"/>
      <c r="I55" s="261"/>
      <c r="J55" s="261"/>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row>
    <row r="56" spans="1:40" s="260" customFormat="1">
      <c r="A56" s="261"/>
      <c r="B56" s="261"/>
      <c r="C56" s="261"/>
      <c r="D56" s="261"/>
      <c r="E56" s="261"/>
      <c r="F56" s="261"/>
      <c r="G56" s="261"/>
      <c r="H56" s="261"/>
      <c r="I56" s="261"/>
      <c r="J56" s="261"/>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row>
    <row r="57" spans="1:40" s="260" customFormat="1">
      <c r="A57" s="261"/>
      <c r="B57" s="261"/>
      <c r="C57" s="261"/>
      <c r="D57" s="261"/>
      <c r="E57" s="261"/>
      <c r="F57" s="261"/>
      <c r="G57" s="261"/>
      <c r="H57" s="261"/>
      <c r="I57" s="261"/>
      <c r="J57" s="261"/>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row>
    <row r="58" spans="1:40" s="260" customFormat="1">
      <c r="A58" s="261"/>
      <c r="B58" s="261"/>
      <c r="C58" s="261"/>
      <c r="D58" s="261"/>
      <c r="E58" s="261"/>
      <c r="F58" s="261"/>
      <c r="G58" s="261"/>
      <c r="H58" s="261"/>
      <c r="I58" s="261"/>
      <c r="J58" s="261"/>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row>
    <row r="59" spans="1:40" s="260" customFormat="1">
      <c r="A59" s="261"/>
      <c r="B59" s="261"/>
      <c r="C59" s="261"/>
      <c r="D59" s="261"/>
      <c r="E59" s="261"/>
      <c r="F59" s="261"/>
      <c r="G59" s="261"/>
      <c r="H59" s="261"/>
      <c r="I59" s="261"/>
      <c r="J59" s="261"/>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row>
    <row r="60" spans="1:40" s="260" customFormat="1">
      <c r="A60" s="261"/>
      <c r="B60" s="261"/>
      <c r="C60" s="261"/>
      <c r="D60" s="261"/>
      <c r="E60" s="261"/>
      <c r="F60" s="261"/>
      <c r="G60" s="261"/>
      <c r="H60" s="261"/>
      <c r="I60" s="261"/>
      <c r="J60" s="261"/>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row>
    <row r="61" spans="1:40">
      <c r="A61" s="261"/>
      <c r="B61" s="261"/>
      <c r="C61" s="261"/>
      <c r="D61" s="261"/>
      <c r="E61" s="261"/>
      <c r="F61" s="261"/>
      <c r="G61" s="261"/>
      <c r="H61" s="261"/>
      <c r="I61" s="261"/>
      <c r="J61" s="261"/>
    </row>
    <row r="62" spans="1:40">
      <c r="A62" s="261"/>
      <c r="B62" s="261"/>
      <c r="C62" s="261"/>
      <c r="D62" s="261"/>
      <c r="E62" s="261"/>
      <c r="F62" s="261"/>
      <c r="G62" s="261"/>
      <c r="H62" s="261"/>
      <c r="I62" s="261"/>
      <c r="J62" s="261"/>
    </row>
    <row r="63" spans="1:40">
      <c r="A63" s="261"/>
      <c r="B63" s="261"/>
      <c r="C63" s="261"/>
      <c r="D63" s="261"/>
      <c r="E63" s="261"/>
      <c r="F63" s="261"/>
      <c r="G63" s="261"/>
      <c r="H63" s="261"/>
      <c r="I63" s="261"/>
      <c r="J63" s="261"/>
    </row>
    <row r="64" spans="1:40">
      <c r="A64" s="261"/>
      <c r="B64" s="261"/>
      <c r="C64" s="261"/>
      <c r="D64" s="261"/>
      <c r="E64" s="261"/>
      <c r="F64" s="261"/>
      <c r="G64" s="261"/>
      <c r="H64" s="261"/>
      <c r="I64" s="261"/>
      <c r="J64" s="261"/>
    </row>
    <row r="65" spans="1:10">
      <c r="A65" s="261"/>
      <c r="B65" s="261"/>
      <c r="C65" s="261"/>
      <c r="D65" s="261"/>
      <c r="E65" s="261"/>
      <c r="F65" s="261"/>
      <c r="G65" s="261"/>
      <c r="H65" s="261"/>
      <c r="I65" s="261"/>
      <c r="J65" s="261"/>
    </row>
    <row r="66" spans="1:10">
      <c r="A66" s="261"/>
      <c r="B66" s="261"/>
      <c r="C66" s="261"/>
      <c r="D66" s="261"/>
      <c r="E66" s="261"/>
      <c r="F66" s="261"/>
      <c r="G66" s="261"/>
      <c r="H66" s="261"/>
      <c r="I66" s="261"/>
      <c r="J66" s="261"/>
    </row>
    <row r="67" spans="1:10">
      <c r="A67" s="261"/>
      <c r="B67" s="261"/>
      <c r="C67" s="261"/>
      <c r="D67" s="261"/>
      <c r="E67" s="261"/>
      <c r="F67" s="261"/>
      <c r="G67" s="261"/>
      <c r="H67" s="261"/>
      <c r="I67" s="261"/>
      <c r="J67" s="261"/>
    </row>
    <row r="68" spans="1:10">
      <c r="A68" s="261"/>
      <c r="B68" s="261"/>
      <c r="C68" s="261"/>
      <c r="D68" s="261"/>
      <c r="E68" s="261"/>
      <c r="F68" s="261"/>
      <c r="G68" s="261"/>
      <c r="H68" s="261"/>
      <c r="I68" s="261"/>
      <c r="J68" s="261"/>
    </row>
    <row r="69" spans="1:10">
      <c r="A69" s="261"/>
      <c r="B69" s="261"/>
      <c r="C69" s="261"/>
      <c r="D69" s="261"/>
      <c r="E69" s="261"/>
      <c r="F69" s="261"/>
      <c r="G69" s="261"/>
      <c r="H69" s="261"/>
      <c r="I69" s="261"/>
      <c r="J69" s="261"/>
    </row>
    <row r="70" spans="1:10">
      <c r="A70" s="261"/>
      <c r="B70" s="261"/>
      <c r="C70" s="261"/>
      <c r="D70" s="261"/>
      <c r="E70" s="261"/>
      <c r="F70" s="261"/>
      <c r="G70" s="261"/>
      <c r="H70" s="261"/>
      <c r="I70" s="261"/>
      <c r="J70" s="261"/>
    </row>
    <row r="71" spans="1:10">
      <c r="A71" s="261"/>
      <c r="B71" s="261"/>
      <c r="C71" s="261"/>
      <c r="D71" s="261"/>
      <c r="E71" s="261"/>
      <c r="F71" s="261"/>
      <c r="G71" s="261"/>
      <c r="H71" s="261"/>
      <c r="I71" s="261"/>
      <c r="J71" s="261"/>
    </row>
    <row r="72" spans="1:10">
      <c r="A72" s="261"/>
      <c r="B72" s="261"/>
      <c r="C72" s="261"/>
      <c r="D72" s="261"/>
      <c r="E72" s="261"/>
      <c r="F72" s="261"/>
      <c r="G72" s="261"/>
      <c r="H72" s="261"/>
      <c r="I72" s="261"/>
      <c r="J72" s="261"/>
    </row>
    <row r="73" spans="1:10">
      <c r="A73" s="261"/>
      <c r="B73" s="261"/>
      <c r="C73" s="261"/>
      <c r="D73" s="261"/>
      <c r="E73" s="261"/>
      <c r="F73" s="261"/>
      <c r="G73" s="261"/>
      <c r="H73" s="261"/>
      <c r="I73" s="261"/>
      <c r="J73" s="261"/>
    </row>
    <row r="74" spans="1:10">
      <c r="A74" s="261"/>
      <c r="B74" s="261"/>
      <c r="C74" s="261"/>
      <c r="D74" s="261"/>
      <c r="E74" s="261"/>
      <c r="F74" s="261"/>
      <c r="G74" s="261"/>
      <c r="H74" s="261"/>
      <c r="I74" s="261"/>
      <c r="J74" s="261"/>
    </row>
  </sheetData>
  <mergeCells count="1">
    <mergeCell ref="B3:H3"/>
  </mergeCells>
  <phoneticPr fontId="15"/>
  <pageMargins left="0.94488188976377963" right="0.51181102362204722" top="0.74803149606299213" bottom="0.74803149606299213" header="0.31496062992125984" footer="0.31496062992125984"/>
  <headerFooter>
    <oddFooter>&amp;L&amp;P/&amp;N&amp;R&amp;F＿&amp;A</oddFooter>
  </headerFooter>
</worksheet>
</file>